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application/octet-stream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media/image7.bin" ContentType="image/unknown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ina-my.sharepoint.com/personal/erik_stange_nina_no/Documents/Odd Personal/Søre Ål IL/Sesongen 22-23/"/>
    </mc:Choice>
  </mc:AlternateContent>
  <xr:revisionPtr revIDLastSave="0" documentId="8_{5A70592F-7F36-4709-9DC9-DE34B43B4B3F}" xr6:coauthVersionLast="47" xr6:coauthVersionMax="47" xr10:uidLastSave="{00000000-0000-0000-0000-000000000000}"/>
  <bookViews>
    <workbookView xWindow="-110" yWindow="-110" windowWidth="19420" windowHeight="10560" xr2:uid="{865F691D-AC30-4870-83BB-E27BB0A3D358}"/>
  </bookViews>
  <sheets>
    <sheet name="Bestillingsark" sheetId="4" r:id="rId1"/>
    <sheet name="Madshus&amp;Rottefella" sheetId="3" r:id="rId2"/>
    <sheet name="Rossignol" sheetId="6" r:id="rId3"/>
    <sheet name="Salomon" sheetId="7" r:id="rId4"/>
    <sheet name="Fischer" sheetId="2" r:id="rId5"/>
    <sheet name="Swix" sheetId="8" r:id="rId6"/>
    <sheet name="Leki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8" i="7" l="1"/>
  <c r="F87" i="7"/>
  <c r="F86" i="7"/>
  <c r="F85" i="7"/>
  <c r="F84" i="7"/>
  <c r="F83" i="7"/>
  <c r="F82" i="7"/>
  <c r="AF79" i="7"/>
  <c r="AF78" i="7"/>
  <c r="AF77" i="7"/>
  <c r="AF76" i="7"/>
  <c r="AE71" i="7"/>
  <c r="AE70" i="7"/>
  <c r="AE69" i="7"/>
  <c r="AE68" i="7"/>
  <c r="AE67" i="7"/>
  <c r="AE66" i="7"/>
  <c r="AE65" i="7"/>
  <c r="AE64" i="7"/>
  <c r="P59" i="7"/>
  <c r="P58" i="7"/>
  <c r="P57" i="7"/>
  <c r="P56" i="7"/>
  <c r="P55" i="7"/>
  <c r="P54" i="7"/>
  <c r="P53" i="7"/>
  <c r="P52" i="7"/>
  <c r="P51" i="7"/>
  <c r="P50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E12" i="9" l="1"/>
  <c r="E11" i="9"/>
  <c r="E10" i="9"/>
  <c r="AG77" i="2" l="1"/>
  <c r="AG76" i="2"/>
  <c r="AG75" i="2"/>
  <c r="AG74" i="2"/>
  <c r="AG73" i="2"/>
  <c r="AG72" i="2"/>
  <c r="AG71" i="2"/>
  <c r="AG70" i="2"/>
  <c r="AG69" i="2"/>
  <c r="AG68" i="2"/>
  <c r="AG67" i="2"/>
  <c r="AG63" i="2"/>
  <c r="AG62" i="2"/>
  <c r="AG61" i="2"/>
  <c r="AG60" i="2"/>
  <c r="AG59" i="2"/>
  <c r="AG58" i="2"/>
  <c r="AG57" i="2"/>
  <c r="AG56" i="2"/>
  <c r="AG55" i="2"/>
  <c r="AG54" i="2"/>
  <c r="AG53" i="2"/>
  <c r="AK49" i="2"/>
  <c r="AK47" i="2"/>
  <c r="AK46" i="2"/>
  <c r="AK44" i="2"/>
  <c r="AK43" i="2"/>
  <c r="AK42" i="2"/>
  <c r="AK40" i="2"/>
  <c r="AK39" i="2"/>
  <c r="AK37" i="2"/>
  <c r="AK36" i="2"/>
  <c r="AK34" i="2"/>
  <c r="AK33" i="2"/>
  <c r="AK32" i="2"/>
  <c r="AK30" i="2"/>
  <c r="AK29" i="2"/>
  <c r="AK28" i="2"/>
  <c r="AK25" i="2"/>
  <c r="AK24" i="2"/>
  <c r="AK23" i="2"/>
  <c r="AK22" i="2"/>
  <c r="AK20" i="2"/>
  <c r="AK19" i="2"/>
  <c r="AK18" i="2"/>
  <c r="AK17" i="2"/>
  <c r="AK16" i="2"/>
  <c r="AK15" i="2"/>
  <c r="AK14" i="2"/>
  <c r="AK13" i="2"/>
  <c r="AK12" i="2"/>
  <c r="AK11" i="2"/>
  <c r="AK10" i="2"/>
  <c r="F8" i="8"/>
  <c r="F7" i="8"/>
  <c r="F6" i="8"/>
  <c r="F5" i="8"/>
  <c r="F4" i="8"/>
  <c r="I127" i="3"/>
  <c r="I126" i="3"/>
  <c r="I125" i="3"/>
  <c r="I124" i="3"/>
  <c r="I120" i="3"/>
  <c r="I119" i="3"/>
  <c r="I118" i="3"/>
  <c r="I117" i="3"/>
  <c r="I116" i="3"/>
  <c r="I115" i="3"/>
  <c r="I113" i="3"/>
  <c r="I112" i="3"/>
  <c r="I111" i="3"/>
  <c r="I110" i="3"/>
  <c r="I109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5" i="3"/>
  <c r="I44" i="3"/>
  <c r="I43" i="3"/>
  <c r="I42" i="3"/>
  <c r="I41" i="3"/>
  <c r="I38" i="3"/>
  <c r="I37" i="3"/>
  <c r="I36" i="3"/>
  <c r="I35" i="3"/>
  <c r="I34" i="3"/>
  <c r="I33" i="3"/>
  <c r="I32" i="3"/>
  <c r="I31" i="3"/>
  <c r="I30" i="3"/>
  <c r="I29" i="3"/>
  <c r="I26" i="3"/>
  <c r="I25" i="3"/>
  <c r="I24" i="3"/>
  <c r="I23" i="3"/>
  <c r="I22" i="3"/>
  <c r="I19" i="3"/>
  <c r="I18" i="3"/>
  <c r="I17" i="3"/>
  <c r="I16" i="3"/>
  <c r="I15" i="3"/>
  <c r="I14" i="3"/>
  <c r="I13" i="3"/>
  <c r="I12" i="3"/>
  <c r="I11" i="3"/>
  <c r="I10" i="3"/>
  <c r="I9" i="3"/>
  <c r="I8" i="3"/>
</calcChain>
</file>

<file path=xl/sharedStrings.xml><?xml version="1.0" encoding="utf-8"?>
<sst xmlns="http://schemas.openxmlformats.org/spreadsheetml/2006/main" count="1121" uniqueCount="787">
  <si>
    <t>Modell</t>
  </si>
  <si>
    <t>Veil</t>
  </si>
  <si>
    <t>Artikkel nummer</t>
  </si>
  <si>
    <t>Navn</t>
  </si>
  <si>
    <t>Lengde</t>
  </si>
  <si>
    <t>NIS</t>
  </si>
  <si>
    <t>Innsving</t>
  </si>
  <si>
    <t>182-207 cm / 5</t>
  </si>
  <si>
    <t>Move</t>
  </si>
  <si>
    <t>43-44-44</t>
  </si>
  <si>
    <t>Cold</t>
  </si>
  <si>
    <t>192 cm</t>
  </si>
  <si>
    <t>41-44-44</t>
  </si>
  <si>
    <t>Stakeski</t>
  </si>
  <si>
    <t>172-192 cm / 5</t>
  </si>
  <si>
    <t>Race Pro Classic</t>
  </si>
  <si>
    <t>Classic</t>
  </si>
  <si>
    <t>Race Speed Classic</t>
  </si>
  <si>
    <t>Universal</t>
  </si>
  <si>
    <t xml:space="preserve">Race Pro Skate </t>
  </si>
  <si>
    <t>44-43-44</t>
  </si>
  <si>
    <t>Skate</t>
  </si>
  <si>
    <t>Race Speed Skate</t>
  </si>
  <si>
    <t>Redline  Classic Jr</t>
  </si>
  <si>
    <t>JR/7</t>
  </si>
  <si>
    <t>44-42-44</t>
  </si>
  <si>
    <t>Redline Skate Jr</t>
  </si>
  <si>
    <t xml:space="preserve">142-172/ 5cm </t>
  </si>
  <si>
    <t>Race Pro Classic Jr</t>
  </si>
  <si>
    <t>147-177/10, 172cm</t>
  </si>
  <si>
    <t>Race Pro Skate Jr</t>
  </si>
  <si>
    <t xml:space="preserve">142-167/5cm </t>
  </si>
  <si>
    <t>Farge</t>
  </si>
  <si>
    <t>Str</t>
  </si>
  <si>
    <t>Redline Classic</t>
  </si>
  <si>
    <t>Sort/rød</t>
  </si>
  <si>
    <t>37-48, 39,5-44,5</t>
  </si>
  <si>
    <t>Redline Skate</t>
  </si>
  <si>
    <t>Redline Skiathlon</t>
  </si>
  <si>
    <t>37-48</t>
  </si>
  <si>
    <t>35-48, 39,5-44,5</t>
  </si>
  <si>
    <t>Race Pro Skate</t>
  </si>
  <si>
    <t>Sort/Rød</t>
  </si>
  <si>
    <t>35-48</t>
  </si>
  <si>
    <t>Redline Jr</t>
  </si>
  <si>
    <t>33-42</t>
  </si>
  <si>
    <t>Universal Racing</t>
  </si>
  <si>
    <t>Sort</t>
  </si>
  <si>
    <t>Farge/Type</t>
  </si>
  <si>
    <t>Lengde/str</t>
  </si>
  <si>
    <t>N200900101</t>
  </si>
  <si>
    <t>Race Pro Pole</t>
  </si>
  <si>
    <t>135-175 (2.5)</t>
  </si>
  <si>
    <t>N200900201</t>
  </si>
  <si>
    <t>Race Pro Pole Kit</t>
  </si>
  <si>
    <t>N200900301</t>
  </si>
  <si>
    <t>Race Speed Pole</t>
  </si>
  <si>
    <t>N200900701</t>
  </si>
  <si>
    <t>Race Pro Jr pole</t>
  </si>
  <si>
    <t>100-150 (5)</t>
  </si>
  <si>
    <t>Navn:</t>
  </si>
  <si>
    <t>Epostadresse:</t>
  </si>
  <si>
    <t>Høyde:</t>
  </si>
  <si>
    <t>Merke</t>
  </si>
  <si>
    <t>Artikkel nr.</t>
  </si>
  <si>
    <t>Bindinger</t>
  </si>
  <si>
    <t>Gjelder for følgende merker.</t>
  </si>
  <si>
    <t>Sko:</t>
  </si>
  <si>
    <t>Ski:</t>
  </si>
  <si>
    <t>Staver:</t>
  </si>
  <si>
    <t>Rabattsatser:</t>
  </si>
  <si>
    <t>Fischer:</t>
  </si>
  <si>
    <t>Madshus:</t>
  </si>
  <si>
    <t>Salomon:</t>
  </si>
  <si>
    <t>Swix:</t>
  </si>
  <si>
    <t>FINOR AS</t>
  </si>
  <si>
    <t>Tlf : 67 06 48 00</t>
  </si>
  <si>
    <t>N-1482 Nittedal</t>
  </si>
  <si>
    <t>VEIL.</t>
  </si>
  <si>
    <t>KLUBB-</t>
  </si>
  <si>
    <t>E-mail: post@finor.no</t>
  </si>
  <si>
    <t>SKI-</t>
  </si>
  <si>
    <t>10</t>
  </si>
  <si>
    <t>5</t>
  </si>
  <si>
    <t>N210900101</t>
  </si>
  <si>
    <t>Redline Pole</t>
  </si>
  <si>
    <t>Vekt:</t>
  </si>
  <si>
    <t>Modell navn</t>
  </si>
  <si>
    <t>Størrelse</t>
  </si>
  <si>
    <t>STAVER</t>
  </si>
  <si>
    <t>SKI</t>
  </si>
  <si>
    <t>SKO</t>
  </si>
  <si>
    <t>BINDINGER</t>
  </si>
  <si>
    <t>Warm</t>
  </si>
  <si>
    <t>Skin</t>
  </si>
  <si>
    <t>F2</t>
  </si>
  <si>
    <t>F3</t>
  </si>
  <si>
    <t>Felleski</t>
  </si>
  <si>
    <t>N21107</t>
  </si>
  <si>
    <t>Race Pro Skin</t>
  </si>
  <si>
    <t>N21102</t>
  </si>
  <si>
    <t>N21119</t>
  </si>
  <si>
    <t>147-187/10, 172, 182cm</t>
  </si>
  <si>
    <t>N21142</t>
  </si>
  <si>
    <t>N21147</t>
  </si>
  <si>
    <t>Race Pro Skin Jr</t>
  </si>
  <si>
    <t>N21149</t>
  </si>
  <si>
    <t>N210400401</t>
  </si>
  <si>
    <t>N210400101</t>
  </si>
  <si>
    <t>N210400201</t>
  </si>
  <si>
    <t>N210400701</t>
  </si>
  <si>
    <t>N210400501</t>
  </si>
  <si>
    <t>N210400601</t>
  </si>
  <si>
    <t>N210401001</t>
  </si>
  <si>
    <t>N210401101</t>
  </si>
  <si>
    <t>Race Speed Jr</t>
  </si>
  <si>
    <t>ART NR</t>
  </si>
  <si>
    <t>ART NAVN</t>
  </si>
  <si>
    <t>LENGDE/STR</t>
  </si>
  <si>
    <t>Racing ski skøyting</t>
  </si>
  <si>
    <t>Racing ski klassisk</t>
  </si>
  <si>
    <t>Racing sko/overtrekk</t>
  </si>
  <si>
    <t xml:space="preserve">X-IUM W.C. SKATE </t>
  </si>
  <si>
    <t xml:space="preserve">X-IUM W.C CLASSIC </t>
  </si>
  <si>
    <t>Antall:</t>
  </si>
  <si>
    <t>RJJ1000</t>
  </si>
  <si>
    <t>RACE PRO SKATE</t>
  </si>
  <si>
    <t>RJJ1001</t>
  </si>
  <si>
    <t>RACE PRO CLASSIC</t>
  </si>
  <si>
    <t>Racing stav</t>
  </si>
  <si>
    <t>HERO SKIBAG ADJUSTABLE 190/210</t>
  </si>
  <si>
    <t>HERO SKI WHEELED 2/3P 210</t>
  </si>
  <si>
    <t>NORDIC THERMO BELT</t>
  </si>
  <si>
    <t>NORDIC RIFLE BAG</t>
  </si>
  <si>
    <t>VEIL. PRIS</t>
  </si>
  <si>
    <t>Rossignol</t>
  </si>
  <si>
    <t>*kun gjelder Madshus</t>
  </si>
  <si>
    <t>Sendes direkte til Per Morten Brusveen: permorten@lillehammersport.no</t>
  </si>
  <si>
    <t>Fischer, Madshus, Rossignol og Salomon</t>
  </si>
  <si>
    <t>Alder:</t>
  </si>
  <si>
    <t>Telefon:</t>
  </si>
  <si>
    <t>Slip (700 kr)*</t>
  </si>
  <si>
    <t>Føreområde eller annen anmerkning</t>
  </si>
  <si>
    <t>Metting</t>
  </si>
  <si>
    <t>Xcelerator Pro Skate</t>
  </si>
  <si>
    <t>Xcelerator Pro Classic</t>
  </si>
  <si>
    <t>Move Switch Kit NIS 2&amp;3</t>
  </si>
  <si>
    <t>Move Race Kit NIS 2&amp;3</t>
  </si>
  <si>
    <t>Klubbpris</t>
  </si>
  <si>
    <t>artikkelnr.</t>
  </si>
  <si>
    <t>navn</t>
  </si>
  <si>
    <t>lengder</t>
  </si>
  <si>
    <t>pris</t>
  </si>
  <si>
    <t>rabatt</t>
  </si>
  <si>
    <t>klubbpris</t>
  </si>
  <si>
    <t>S/LAB SKATE</t>
  </si>
  <si>
    <t xml:space="preserve">Eventuelle merkander ang. nivå: </t>
  </si>
  <si>
    <t>Bestillingsskjema Racingutstyr fra Lillehammer Sport 2022/2023</t>
  </si>
  <si>
    <t>Veil pris</t>
  </si>
  <si>
    <t>N22002</t>
  </si>
  <si>
    <t>REDline Classic Cold</t>
  </si>
  <si>
    <t>N22003</t>
  </si>
  <si>
    <t>REDline Classic Warm</t>
  </si>
  <si>
    <t>N22006</t>
  </si>
  <si>
    <t>Redline Zero</t>
  </si>
  <si>
    <t>Zero</t>
  </si>
  <si>
    <t>N22001</t>
  </si>
  <si>
    <t>RedlineClassic LTD</t>
  </si>
  <si>
    <t>LTD</t>
  </si>
  <si>
    <t>N22007</t>
  </si>
  <si>
    <t>REDline Skin</t>
  </si>
  <si>
    <t>N22005</t>
  </si>
  <si>
    <t>Redline DP</t>
  </si>
  <si>
    <t>N22008</t>
  </si>
  <si>
    <t>REDline Skate F2</t>
  </si>
  <si>
    <t>N22009</t>
  </si>
  <si>
    <t>REDline Skate  F3</t>
  </si>
  <si>
    <t>N22010</t>
  </si>
  <si>
    <t>Redline Skate LTD</t>
  </si>
  <si>
    <t>41-44-45</t>
  </si>
  <si>
    <t>Madshus Junior Ski</t>
  </si>
  <si>
    <t>N22042</t>
  </si>
  <si>
    <t>Classic</t>
    <phoneticPr fontId="0" type="noConversion"/>
  </si>
  <si>
    <t>N22049</t>
  </si>
  <si>
    <t>Skate</t>
    <phoneticPr fontId="0" type="noConversion"/>
  </si>
  <si>
    <t>Madshus Sko</t>
  </si>
  <si>
    <t>Universal</t>
    <phoneticPr fontId="0" type="noConversion"/>
  </si>
  <si>
    <t>N220400201</t>
  </si>
  <si>
    <t>N220400101</t>
  </si>
  <si>
    <t>35-48</t>
    <phoneticPr fontId="0" type="noConversion"/>
  </si>
  <si>
    <t>Race Speed Universal</t>
  </si>
  <si>
    <t>Madshus Stav</t>
  </si>
  <si>
    <t>135-175 (2.5)</t>
    <phoneticPr fontId="0" type="noConversion"/>
  </si>
  <si>
    <t>Madshus Stavdeler</t>
  </si>
  <si>
    <t>Np40009</t>
  </si>
  <si>
    <t>Skiskytterstropp</t>
  </si>
  <si>
    <t>One size</t>
  </si>
  <si>
    <t>N170900701</t>
  </si>
  <si>
    <t>Countour Champion Strap</t>
  </si>
  <si>
    <t>XS/S/M/L</t>
  </si>
  <si>
    <t>N1509003010</t>
  </si>
  <si>
    <t>Korkhåndtak Racing</t>
  </si>
  <si>
    <t>16mm</t>
  </si>
  <si>
    <t>N1509005010</t>
  </si>
  <si>
    <t>10mm UHM Basket</t>
  </si>
  <si>
    <t>10mm Aero</t>
  </si>
  <si>
    <t>N1509006010</t>
  </si>
  <si>
    <t>10mm Powder Basket</t>
  </si>
  <si>
    <t>10mm Powder</t>
  </si>
  <si>
    <t>NP20005</t>
  </si>
  <si>
    <t>Race Basket 10 mm</t>
  </si>
  <si>
    <t>10mm Race</t>
  </si>
  <si>
    <t>NP20007</t>
  </si>
  <si>
    <t>Aero Basket Large (9mm)</t>
  </si>
  <si>
    <t>9mm Large</t>
  </si>
  <si>
    <t>NP20002</t>
  </si>
  <si>
    <t>Race Basket (9mm)</t>
  </si>
  <si>
    <t>9mm Race</t>
  </si>
  <si>
    <t>N1609004010</t>
  </si>
  <si>
    <t>Roller ferrule 10mm</t>
  </si>
  <si>
    <t>10mm Rulleski</t>
  </si>
  <si>
    <t>N1609003010</t>
  </si>
  <si>
    <t>Roller ferrule 9mm</t>
  </si>
  <si>
    <t>9mm Rulleski</t>
  </si>
  <si>
    <t>N2009009010</t>
  </si>
  <si>
    <t>Race Handle</t>
  </si>
  <si>
    <t>One Size</t>
  </si>
  <si>
    <t>N2009010010</t>
  </si>
  <si>
    <t>Race Basket Small TBS</t>
  </si>
  <si>
    <t>Small</t>
  </si>
  <si>
    <t>N2009011010</t>
  </si>
  <si>
    <t>Race Basket Large TBS</t>
  </si>
  <si>
    <t>Large</t>
  </si>
  <si>
    <t>N210900701</t>
  </si>
  <si>
    <t>Race Strap Small</t>
  </si>
  <si>
    <t>Race Strap Medium</t>
  </si>
  <si>
    <t>Medium</t>
  </si>
  <si>
    <t>Race Strap Large</t>
  </si>
  <si>
    <t>Race Strap XL</t>
  </si>
  <si>
    <t>XL</t>
  </si>
  <si>
    <t>N210900201</t>
  </si>
  <si>
    <t xml:space="preserve">Race Strap Curve </t>
  </si>
  <si>
    <t>S/M/L/XL</t>
  </si>
  <si>
    <t>N210900301</t>
  </si>
  <si>
    <t>Biathlon Race Strap</t>
  </si>
  <si>
    <t>S/M/L</t>
  </si>
  <si>
    <t>N2109001011675</t>
  </si>
  <si>
    <t>Redline Handle</t>
  </si>
  <si>
    <t>N2009015010</t>
  </si>
  <si>
    <t>Grip cap w/rivet Red</t>
  </si>
  <si>
    <t>Tilbehør</t>
  </si>
  <si>
    <t>Belter/Bagger/Stropper</t>
  </si>
  <si>
    <t>N210100101</t>
  </si>
  <si>
    <t>DRINK BELT</t>
  </si>
  <si>
    <t>N210100201</t>
  </si>
  <si>
    <t>WAIST BELT BAG</t>
  </si>
  <si>
    <t>N210100301</t>
  </si>
  <si>
    <t>Insulated Drink Belt</t>
  </si>
  <si>
    <t>N210100401</t>
  </si>
  <si>
    <t>N210100501</t>
  </si>
  <si>
    <t>SKI BAG (1-2 PAIRS)</t>
  </si>
  <si>
    <t>N210100601</t>
  </si>
  <si>
    <t>SKI BAG (5-6 PAIRS)</t>
  </si>
  <si>
    <t>N210100701</t>
  </si>
  <si>
    <t>SKI BAG (15 PAIRS)</t>
  </si>
  <si>
    <t>N2001003010</t>
  </si>
  <si>
    <t>Testski Bag 6 Pairs</t>
  </si>
  <si>
    <t>N2001004010</t>
  </si>
  <si>
    <t>Testski Bag 8 Pairs</t>
  </si>
  <si>
    <t>N210101301</t>
  </si>
  <si>
    <t>RACE DAY BACKPACK 40L</t>
  </si>
  <si>
    <t>40 L</t>
  </si>
  <si>
    <t>N210101201</t>
  </si>
  <si>
    <t>Race Backpack 12L</t>
  </si>
  <si>
    <t>12 L</t>
  </si>
  <si>
    <t>N210101401</t>
  </si>
  <si>
    <t>MADSHUS BACKPACK 54L</t>
  </si>
  <si>
    <t>54 L</t>
  </si>
  <si>
    <t>N1950511</t>
  </si>
  <si>
    <t>DUFFEL BAG 60L+</t>
  </si>
  <si>
    <t>60 L+</t>
  </si>
  <si>
    <t>N18505501</t>
  </si>
  <si>
    <t>TRAVEL BAG 100L</t>
  </si>
  <si>
    <t>100 L</t>
  </si>
  <si>
    <t>N210100801</t>
  </si>
  <si>
    <t>RIFLE BAG</t>
  </si>
  <si>
    <t>N210100901</t>
  </si>
  <si>
    <t>BOOT BAG</t>
  </si>
  <si>
    <t>N1950504</t>
  </si>
  <si>
    <t>POLE BAG</t>
  </si>
  <si>
    <t>N210101101</t>
  </si>
  <si>
    <t>POLE BAG Hard case</t>
  </si>
  <si>
    <t>N210101701</t>
  </si>
  <si>
    <t>SKI STRAP RACING</t>
  </si>
  <si>
    <t>N210101801</t>
  </si>
  <si>
    <t>SKI STRAP TOURING</t>
  </si>
  <si>
    <t>N210101901</t>
  </si>
  <si>
    <t>SKI STRAP BC</t>
  </si>
  <si>
    <t>N2015023010</t>
  </si>
  <si>
    <t>Podium Ski Strap</t>
  </si>
  <si>
    <t>Luer/Hodebånd/Capser</t>
  </si>
  <si>
    <t>N210103101</t>
  </si>
  <si>
    <t>Race Beanie</t>
  </si>
  <si>
    <t>N210103502</t>
  </si>
  <si>
    <t>M-Beanie</t>
  </si>
  <si>
    <t>Sort/Rød/Grå</t>
  </si>
  <si>
    <t>N210103603</t>
  </si>
  <si>
    <t>M-Headband</t>
  </si>
  <si>
    <t>Sort/Rød/Hvit</t>
  </si>
  <si>
    <t>N210104001</t>
  </si>
  <si>
    <t>Redline Tube</t>
  </si>
  <si>
    <t>Black</t>
  </si>
  <si>
    <t>N210103701</t>
  </si>
  <si>
    <t>Active Neck</t>
  </si>
  <si>
    <t xml:space="preserve">Black </t>
  </si>
  <si>
    <t>N210103303</t>
  </si>
  <si>
    <t>Actice Beanie</t>
  </si>
  <si>
    <t>N210103403</t>
  </si>
  <si>
    <t>Vented Active Beanie</t>
  </si>
  <si>
    <t>N210103203</t>
  </si>
  <si>
    <t>Race Headband</t>
  </si>
  <si>
    <t>N210103801</t>
  </si>
  <si>
    <t>Logo Beanie</t>
  </si>
  <si>
    <t>Sort/Blå</t>
  </si>
  <si>
    <t>N210103903</t>
  </si>
  <si>
    <t>Stripe Beanie</t>
  </si>
  <si>
    <t>Hvit/Sort/Grønn</t>
  </si>
  <si>
    <t>N2201001</t>
  </si>
  <si>
    <t>Cap gray square</t>
  </si>
  <si>
    <t>N2201002</t>
  </si>
  <si>
    <t>Cap Est 1906</t>
  </si>
  <si>
    <t>N2201003</t>
  </si>
  <si>
    <t>5 panel cap Madshus</t>
  </si>
  <si>
    <t>Sko Tilbehør</t>
  </si>
  <si>
    <t>N2004006</t>
  </si>
  <si>
    <t>Boot Cover Warm</t>
  </si>
  <si>
    <t>36/37, 38/39, 40/41, 42/43, 44/45, 46/47</t>
  </si>
  <si>
    <t>N2004007</t>
  </si>
  <si>
    <t>Boot Cover Wet</t>
  </si>
  <si>
    <t>N220401401</t>
  </si>
  <si>
    <t>Madshus Overboot </t>
  </si>
  <si>
    <t>N220401501</t>
  </si>
  <si>
    <t>AFTER RACE BOOTIES 2.0</t>
  </si>
  <si>
    <t>US: (5-7), (7-9), (10-12)</t>
  </si>
  <si>
    <t>N220401601</t>
  </si>
  <si>
    <t>PODIUM BOOTIES</t>
  </si>
  <si>
    <t>Hansker</t>
  </si>
  <si>
    <t>N210102001</t>
  </si>
  <si>
    <t>Redline Glove</t>
  </si>
  <si>
    <t>5-12.</t>
  </si>
  <si>
    <t>N210102201</t>
  </si>
  <si>
    <t>Race Pro Glove</t>
  </si>
  <si>
    <t>N210102301</t>
  </si>
  <si>
    <t>Endurace Glove</t>
  </si>
  <si>
    <t>N210102501</t>
  </si>
  <si>
    <t>Active Glove</t>
  </si>
  <si>
    <t>N210102401</t>
  </si>
  <si>
    <t>Endurace Split Mitt</t>
  </si>
  <si>
    <t>N210102101</t>
  </si>
  <si>
    <t>Redline Mitt</t>
  </si>
  <si>
    <t>Rottefella bindinger</t>
  </si>
  <si>
    <t>JCT40-01</t>
  </si>
  <si>
    <t>Triac Junior pole, TCS</t>
  </si>
  <si>
    <t>JCT41-01</t>
  </si>
  <si>
    <t>Triac Junior pole, TBS</t>
  </si>
  <si>
    <t>RCQ11-00</t>
  </si>
  <si>
    <t>Quantum Q1 pole</t>
  </si>
  <si>
    <t>RCQ21-00</t>
  </si>
  <si>
    <t>Quantum Q2 pole</t>
  </si>
  <si>
    <t>RCT41-00</t>
  </si>
  <si>
    <t>Triac 4.0 Aero pole</t>
  </si>
  <si>
    <t>Madshus Ski</t>
  </si>
  <si>
    <t>RACING SKI</t>
  </si>
  <si>
    <t>Art. nr.</t>
  </si>
  <si>
    <t>Speedmax 3D Classic Super Soft 812 IFP</t>
  </si>
  <si>
    <t>N08022</t>
  </si>
  <si>
    <t>Speedmax 3D Classic Soft 812 IFP</t>
  </si>
  <si>
    <t>N08422</t>
  </si>
  <si>
    <t>S49122</t>
  </si>
  <si>
    <t>Speedmax 3D Classic Medium 812 IFP</t>
  </si>
  <si>
    <t>N08522</t>
  </si>
  <si>
    <t>Speedmax 3D Classic PLUS Soft 902 IFP</t>
  </si>
  <si>
    <t>N07422</t>
  </si>
  <si>
    <t>Speedmax 3D Classic PLUS Medium 902 IFP</t>
  </si>
  <si>
    <t>N07522</t>
  </si>
  <si>
    <t>Speedmax 3D Classic PLUS Stiff 902 IFP</t>
  </si>
  <si>
    <t>N07622</t>
  </si>
  <si>
    <t>Speedmax 3D DP Sprint IFP</t>
  </si>
  <si>
    <t>N09622</t>
  </si>
  <si>
    <t>Twin Skin Speedmax Soft IFP</t>
  </si>
  <si>
    <t>N06422</t>
  </si>
  <si>
    <t>Twin Skin Speedmax Medium IFP</t>
  </si>
  <si>
    <t>N06522</t>
  </si>
  <si>
    <t>Twin Skin Speedmax Stiff IFP</t>
  </si>
  <si>
    <t>N06622</t>
  </si>
  <si>
    <t>Speedmax Zero Medium IFP</t>
  </si>
  <si>
    <t>N09522</t>
  </si>
  <si>
    <t>Speedmax 3D Skating PLUS Medium IFP</t>
  </si>
  <si>
    <t>N04522</t>
  </si>
  <si>
    <t>S49022</t>
  </si>
  <si>
    <t>Speedmax 3D Skating PLUS Stiff IFP</t>
  </si>
  <si>
    <t>N04622</t>
  </si>
  <si>
    <t>Speedmax 3D Skating PLUS 61K Medium IFP</t>
  </si>
  <si>
    <t>N05522</t>
  </si>
  <si>
    <t>Speedmax 3D Skating PLUS 61K Stiff IFP</t>
  </si>
  <si>
    <t>N05622</t>
  </si>
  <si>
    <t>Twin Skin Carbon Pro Soft IFP</t>
  </si>
  <si>
    <t>N13422</t>
  </si>
  <si>
    <t>S50119</t>
  </si>
  <si>
    <t>Twin Skin Carbon Pro Medium IFP</t>
  </si>
  <si>
    <t>N13522</t>
  </si>
  <si>
    <t>Twin Skin Carbon Pro Stiff IFP</t>
  </si>
  <si>
    <t>N13622</t>
  </si>
  <si>
    <t>RCS Classic PLUS Soft IFP</t>
  </si>
  <si>
    <t>N19422</t>
  </si>
  <si>
    <t>RCS Classic PLUS Medium IFP</t>
  </si>
  <si>
    <t>N19522</t>
  </si>
  <si>
    <t>RCS Classic PLUS Stiff IFP</t>
  </si>
  <si>
    <t>N19622</t>
  </si>
  <si>
    <t>RCS Skating PLUS Medium IFP</t>
  </si>
  <si>
    <t>N17522</t>
  </si>
  <si>
    <t>S50019</t>
  </si>
  <si>
    <t>RCS Skating PLUS Stiff IFP</t>
  </si>
  <si>
    <t>N17622</t>
  </si>
  <si>
    <t>Twin Skin Race Medium IFP</t>
  </si>
  <si>
    <t>N20522</t>
  </si>
  <si>
    <t>S55220</t>
  </si>
  <si>
    <t>Twin Skin Race Stiff IFP</t>
  </si>
  <si>
    <t>N20622</t>
  </si>
  <si>
    <t>Speedmax Classic Jr IFP</t>
  </si>
  <si>
    <t>N57522</t>
  </si>
  <si>
    <t>Carbonlite Classic Jr IFP</t>
  </si>
  <si>
    <t>N59022</t>
  </si>
  <si>
    <t>Twin Skin Carbon Jr IFP</t>
  </si>
  <si>
    <t>N58022</t>
  </si>
  <si>
    <t>Speedmax Skating Jr IFP</t>
  </si>
  <si>
    <t>N57022</t>
  </si>
  <si>
    <t>Carbonlite Skating Jr IFP</t>
  </si>
  <si>
    <t>N58522</t>
  </si>
  <si>
    <t>RCR Skate jr IFP</t>
  </si>
  <si>
    <t>N61522</t>
  </si>
  <si>
    <t>Race WC Skate</t>
  </si>
  <si>
    <t>Race WC Classic</t>
  </si>
  <si>
    <t>Race pro skate</t>
  </si>
  <si>
    <t>Race pro classic</t>
  </si>
  <si>
    <t>Race skating</t>
  </si>
  <si>
    <t>S55020</t>
  </si>
  <si>
    <t>Race classic</t>
  </si>
  <si>
    <t>Move Race kit IFP</t>
  </si>
  <si>
    <t>S58022</t>
  </si>
  <si>
    <t>Move Tune kit IFP</t>
  </si>
  <si>
    <t>S58222</t>
  </si>
  <si>
    <t>Move Switch kit IFP</t>
  </si>
  <si>
    <t>S58122</t>
  </si>
  <si>
    <t>Race Classic jr</t>
  </si>
  <si>
    <t>S70122</t>
  </si>
  <si>
    <t>Race Skate jr</t>
  </si>
  <si>
    <t>S70022</t>
  </si>
  <si>
    <t>SKO:</t>
  </si>
  <si>
    <t>Speedmax Skate 1/2 str ned</t>
  </si>
  <si>
    <t>S01022</t>
  </si>
  <si>
    <t>Speedmax Skiathlon 1/2 str opp</t>
  </si>
  <si>
    <t>S05522</t>
  </si>
  <si>
    <t>Speedmax Classic  1/2 str ned</t>
  </si>
  <si>
    <t>S01422</t>
  </si>
  <si>
    <t>Carbonlite Skate 1/2 str ned</t>
  </si>
  <si>
    <t>S10020</t>
  </si>
  <si>
    <t>Carbonlite Classic 1/2 str ned</t>
  </si>
  <si>
    <t>S10520</t>
  </si>
  <si>
    <t>Speedmax Skate WS 1/2 str ned</t>
  </si>
  <si>
    <t>S01222</t>
  </si>
  <si>
    <t>Speedmax Classic WS 1/2 str ned</t>
  </si>
  <si>
    <t>S01622</t>
  </si>
  <si>
    <t>Carbonlite Skate WS 1/2 str ned</t>
  </si>
  <si>
    <t>S11520</t>
  </si>
  <si>
    <t>Carbonite Classic WS 1/2 str ned</t>
  </si>
  <si>
    <t>S12020</t>
  </si>
  <si>
    <t>Overboot Race</t>
  </si>
  <si>
    <t>S42823</t>
  </si>
  <si>
    <t>Skoovertrekk racing</t>
  </si>
  <si>
    <t>S42519</t>
  </si>
  <si>
    <t>Lengder</t>
  </si>
  <si>
    <t>187/192/197/202/207</t>
  </si>
  <si>
    <t>192/197/202/207</t>
  </si>
  <si>
    <t>197/202/207</t>
  </si>
  <si>
    <t>171/176/181/186/191</t>
  </si>
  <si>
    <t>176/181/186/191</t>
  </si>
  <si>
    <t>157/162/167/172/177/182/187</t>
  </si>
  <si>
    <t>162/167/172/177/182/187</t>
  </si>
  <si>
    <t>141/146/151/156/161/166/171/176/181</t>
  </si>
  <si>
    <t>141/146/151/156/161/166/171/176</t>
  </si>
  <si>
    <t>121/131/141/151/161/171</t>
  </si>
  <si>
    <t>passende
binding</t>
  </si>
  <si>
    <t>Madshus, Leki og Swix</t>
  </si>
  <si>
    <t>Leki:</t>
  </si>
  <si>
    <t>Artikkelnr.</t>
  </si>
  <si>
    <t>Artikkel</t>
  </si>
  <si>
    <t>HRC max FRT-Red</t>
  </si>
  <si>
    <t>HRC max FRT-Pink</t>
  </si>
  <si>
    <t>HRC max FRT-Red Feesize</t>
  </si>
  <si>
    <t>NB: Vi må ha forbehold om leveringssituasjonen hos leverandørene. Vi håper å kunne skaffe det meste, likevel noe usikkert slik det er nå.</t>
  </si>
  <si>
    <t>RHLCU01</t>
  </si>
  <si>
    <t xml:space="preserve">X-IUM SKATING PREMIUM+ S1 </t>
  </si>
  <si>
    <t>RHLCU02</t>
  </si>
  <si>
    <t>X-IUM SKATING PREMIUM+ S2</t>
  </si>
  <si>
    <t>RHLCU03</t>
  </si>
  <si>
    <t>X-IUM SKATING PREMIUM+ S3 White base</t>
  </si>
  <si>
    <t>RHLCS01</t>
  </si>
  <si>
    <t xml:space="preserve">X-IUM CLASSIC PREMIUM+ C1 </t>
  </si>
  <si>
    <t>RHLCS02</t>
  </si>
  <si>
    <t xml:space="preserve">X-IUM CLASSIC PREMIUM+ C2 </t>
  </si>
  <si>
    <t>RHLCS03</t>
  </si>
  <si>
    <t>X-IUM CLASSIC PREMIUM+ C3 White base</t>
  </si>
  <si>
    <t>RHLCP05</t>
  </si>
  <si>
    <t xml:space="preserve">X-IUM R-SKIN </t>
  </si>
  <si>
    <t>Racingstøvler</t>
  </si>
  <si>
    <t>RIL0050</t>
  </si>
  <si>
    <t>X-IUM CARBON PREMIUM+ SKATE SPIRALE</t>
  </si>
  <si>
    <t>RIL0070</t>
  </si>
  <si>
    <t xml:space="preserve">X-IUM CARBON PREMIUM+ CLASSIC </t>
  </si>
  <si>
    <t>RIL0120</t>
  </si>
  <si>
    <t xml:space="preserve">X-IUM  CARBON PREMIUM+ SC   </t>
  </si>
  <si>
    <t>RIL0100</t>
  </si>
  <si>
    <t>RIL0110</t>
  </si>
  <si>
    <t>RKLW100</t>
  </si>
  <si>
    <t>OVERBOOT S,M,L,XL,XXL</t>
  </si>
  <si>
    <t>RKLW601</t>
  </si>
  <si>
    <t>WALKING OVERBOOT</t>
  </si>
  <si>
    <t xml:space="preserve">RJL1000 </t>
  </si>
  <si>
    <t>PREMIUM + CARBON SKATE</t>
  </si>
  <si>
    <t>RJL1001</t>
  </si>
  <si>
    <t>PREMIUM + CARBON CLASSIC</t>
  </si>
  <si>
    <t>RJL1006</t>
  </si>
  <si>
    <t>ROSSIGNOL MOVE RACE</t>
  </si>
  <si>
    <t>RJL1007</t>
  </si>
  <si>
    <t>ROSSIGNOL MOVE SWITCH</t>
  </si>
  <si>
    <t>RDL9500</t>
  </si>
  <si>
    <t>WCS PREMIUM ( FREE SIZES)</t>
  </si>
  <si>
    <t>RKLB106</t>
  </si>
  <si>
    <t>RKLB107</t>
  </si>
  <si>
    <t>RKLB111</t>
  </si>
  <si>
    <t>HERO EXPLORER 125L</t>
  </si>
  <si>
    <t>RKLB101</t>
  </si>
  <si>
    <t>HERO ATHLETES BAG 95L</t>
  </si>
  <si>
    <t>RKLB102</t>
  </si>
  <si>
    <t>HERO SMALL ATHLETES BAG 75L</t>
  </si>
  <si>
    <t>RKLB207</t>
  </si>
  <si>
    <t>NORDIC 4 POLES BAG</t>
  </si>
  <si>
    <t>RKLB206</t>
  </si>
  <si>
    <t>RKLB205</t>
  </si>
  <si>
    <t>CRA</t>
  </si>
  <si>
    <t>VARETYPE</t>
  </si>
  <si>
    <t>Column1</t>
  </si>
  <si>
    <t>VARENUMMER</t>
  </si>
  <si>
    <t>PP</t>
  </si>
  <si>
    <t>S/LAB - SKATE</t>
  </si>
  <si>
    <t>L41782800</t>
  </si>
  <si>
    <t>S/LAB SKATE X-Stiff</t>
  </si>
  <si>
    <t>L41782700</t>
  </si>
  <si>
    <t>S/LAB SKATE RED</t>
  </si>
  <si>
    <t>L41783000</t>
  </si>
  <si>
    <t>S/LAB SKATE BLUE</t>
  </si>
  <si>
    <t>L41782900</t>
  </si>
  <si>
    <t>S/LAB eSKIN Soft +SHIFT-IN BDG</t>
  </si>
  <si>
    <t>S/LAB - eSKIN</t>
  </si>
  <si>
    <t>SET</t>
  </si>
  <si>
    <t>L47012400</t>
  </si>
  <si>
    <t>S/LAB eSKIN M+SHIFT-IN BDG</t>
  </si>
  <si>
    <t>L47012300</t>
  </si>
  <si>
    <t>S/LAB eSKIN H +SHIFT-IN BDG</t>
  </si>
  <si>
    <t>L47012200</t>
  </si>
  <si>
    <t>S/LAB eSKIN XH+SHIFT-IN BDG</t>
  </si>
  <si>
    <t>L47012100</t>
  </si>
  <si>
    <t>S/LAB CLASSIC Soft</t>
  </si>
  <si>
    <t>S/LAB - CLASSIC</t>
  </si>
  <si>
    <t>L41779200</t>
  </si>
  <si>
    <t>S/LAB CLASSIC Med</t>
  </si>
  <si>
    <t>L41779100</t>
  </si>
  <si>
    <t>S/LAB CLASSIC Hard</t>
  </si>
  <si>
    <t>L41779000</t>
  </si>
  <si>
    <t>S/LAB CLASSIC RED Soft</t>
  </si>
  <si>
    <t>L41779600</t>
  </si>
  <si>
    <t>S/LAB CLASSIC RED Med</t>
  </si>
  <si>
    <t>L41779500</t>
  </si>
  <si>
    <t>S/LAB CLASSIC BLUE Soft</t>
  </si>
  <si>
    <t>L41779400</t>
  </si>
  <si>
    <t>S/LAB CLASSIC BLUE Med</t>
  </si>
  <si>
    <t>L41779300</t>
  </si>
  <si>
    <t>S/LAB CLASSIC ZERO Soft</t>
  </si>
  <si>
    <t>L41779800</t>
  </si>
  <si>
    <t>S/RACE SKATE+SHIFT-IN BDG</t>
  </si>
  <si>
    <t>NO CRA</t>
  </si>
  <si>
    <t>S/RACE - SKATE</t>
  </si>
  <si>
    <t>L47033900</t>
  </si>
  <si>
    <t>S/RACE SKATE X-S +SHIFT-IN BDG</t>
  </si>
  <si>
    <t>L47033700</t>
  </si>
  <si>
    <t>S/RACE eSKIN Soft +SHIFT-IN BD</t>
  </si>
  <si>
    <t>S/RACE - eSKIN</t>
  </si>
  <si>
    <t>L47034600</t>
  </si>
  <si>
    <t>S/RACE eSKIN Med +SHIFT-IN BDG</t>
  </si>
  <si>
    <t>L47034500</t>
  </si>
  <si>
    <t>S/RACE eSKIN Hard +SHIFT-IN BD</t>
  </si>
  <si>
    <t>L47034400</t>
  </si>
  <si>
    <t>S/RACE eSKIN X-H +SHIFT-IN BDG</t>
  </si>
  <si>
    <t>L47034300</t>
  </si>
  <si>
    <t>S/MAX SKATE +SHIFT-IN BDG</t>
  </si>
  <si>
    <t>S/MAX - SKATE</t>
  </si>
  <si>
    <t>L47034100</t>
  </si>
  <si>
    <t>S/MAX SKATE</t>
  </si>
  <si>
    <t>L47020600</t>
  </si>
  <si>
    <t>S/MAX SKATE X-S +SHIFT-IN BDG</t>
  </si>
  <si>
    <t>L47034000</t>
  </si>
  <si>
    <t>S/MAX SKATE +PLK PRO</t>
  </si>
  <si>
    <t>L47036000</t>
  </si>
  <si>
    <t>S/MAX SKATE X-St +PLK PRO</t>
  </si>
  <si>
    <t>L47035900</t>
  </si>
  <si>
    <t>S/MAX SKATE X-Stiff</t>
  </si>
  <si>
    <t>L47020500</t>
  </si>
  <si>
    <t>S/MAX CLASSIC S +SHIFT-IN BDG</t>
  </si>
  <si>
    <t>S/MAX - CLASSIC</t>
  </si>
  <si>
    <t>L47035500</t>
  </si>
  <si>
    <t>S/MAX CLASSIC M +SHIFT-IN BDG</t>
  </si>
  <si>
    <t>L47035400</t>
  </si>
  <si>
    <t>S/MAX CLASSIC H+SHIFT-IN BDG</t>
  </si>
  <si>
    <t>L47035300</t>
  </si>
  <si>
    <t>S/MAX eSKIN S +SHIFT-IN BDG</t>
  </si>
  <si>
    <t>S/MAX - eSKIN</t>
  </si>
  <si>
    <t>L47035200</t>
  </si>
  <si>
    <t>S/MAX eSKIN M +SHIFT-IN BDG</t>
  </si>
  <si>
    <t>L47035100</t>
  </si>
  <si>
    <t>S/MAX eSKIN H +SHIFT-IN BDG</t>
  </si>
  <si>
    <t>L47035000</t>
  </si>
  <si>
    <t>S/MAX eSKIN X-H +SHIFT-IN BDG</t>
  </si>
  <si>
    <t>L47034900</t>
  </si>
  <si>
    <t>KLASSISK SKI</t>
  </si>
  <si>
    <t>180 CM</t>
  </si>
  <si>
    <t>188 CM</t>
  </si>
  <si>
    <t>196 CM</t>
  </si>
  <si>
    <t>201 CM</t>
  </si>
  <si>
    <t>206 CM</t>
  </si>
  <si>
    <t>SKATE SKI</t>
  </si>
  <si>
    <t>170 CM</t>
  </si>
  <si>
    <t>177 CM</t>
  </si>
  <si>
    <t>182 CM</t>
  </si>
  <si>
    <t>187 CM</t>
  </si>
  <si>
    <t>192 CM</t>
  </si>
  <si>
    <t>S/LAB SKATE JUNIOR</t>
  </si>
  <si>
    <t>JUNIOR</t>
  </si>
  <si>
    <t>L41781300</t>
  </si>
  <si>
    <t>S/LAB CLASSIC JUNIOR</t>
  </si>
  <si>
    <t>L41781600</t>
  </si>
  <si>
    <t>S/RACE SKATE JUNIOR</t>
  </si>
  <si>
    <t>L41781400</t>
  </si>
  <si>
    <t>S/RACE SKATE JUNIOR +PLK RACE</t>
  </si>
  <si>
    <t>L47036100</t>
  </si>
  <si>
    <t>S/RACE CLASSIC JUNIOR</t>
  </si>
  <si>
    <t>L47012700</t>
  </si>
  <si>
    <t>S/RACE CLASSIC JUNIOR +PLK RAC</t>
  </si>
  <si>
    <t>L47036400</t>
  </si>
  <si>
    <t>S/RACE eSKIN JUNIOR +PS PRO</t>
  </si>
  <si>
    <t>L47036300</t>
  </si>
  <si>
    <t>S/MAX SKATE JUNIOR</t>
  </si>
  <si>
    <t>L41781500</t>
  </si>
  <si>
    <t>S/MAX SKATE JUNIOR +PLK RACE</t>
  </si>
  <si>
    <t>L47036200</t>
  </si>
  <si>
    <t>S/MAX eSKIN JUNIOR +PS PRO</t>
  </si>
  <si>
    <t>L47036500</t>
  </si>
  <si>
    <t>S/SERIES CL</t>
  </si>
  <si>
    <t>152 cm</t>
  </si>
  <si>
    <t>157 cm</t>
  </si>
  <si>
    <t>167 cm</t>
  </si>
  <si>
    <t>177 cm</t>
  </si>
  <si>
    <t>187 cm</t>
  </si>
  <si>
    <t>S/SERIES SK</t>
  </si>
  <si>
    <t>141 cm</t>
  </si>
  <si>
    <t>148 cm</t>
  </si>
  <si>
    <t>155 cm</t>
  </si>
  <si>
    <t>162 cm</t>
  </si>
  <si>
    <t>169 cm</t>
  </si>
  <si>
    <t>176 cm</t>
  </si>
  <si>
    <t>S/MAX - RC CL</t>
  </si>
  <si>
    <t>125 cm</t>
  </si>
  <si>
    <t>135 cm</t>
  </si>
  <si>
    <t>145 cm</t>
  </si>
  <si>
    <t>165 cm</t>
  </si>
  <si>
    <t>175 cm</t>
  </si>
  <si>
    <t>S/MAX - RS SK</t>
  </si>
  <si>
    <t>126 cm</t>
  </si>
  <si>
    <t>137 cm</t>
  </si>
  <si>
    <t>144 cm</t>
  </si>
  <si>
    <t>151 cm</t>
  </si>
  <si>
    <t>158 cm</t>
  </si>
  <si>
    <t>172 cm</t>
  </si>
  <si>
    <t>Ski senior</t>
  </si>
  <si>
    <t>Ski Junior</t>
  </si>
  <si>
    <t>S/LAB CARBON CLASSIC</t>
  </si>
  <si>
    <t>BOOTS - CLASSIC</t>
  </si>
  <si>
    <t>L40842000</t>
  </si>
  <si>
    <t>S/LAB CARBON SKATE PROLINK</t>
  </si>
  <si>
    <t>BOOTS - SKATE</t>
  </si>
  <si>
    <t>L41158200</t>
  </si>
  <si>
    <t>S/RACE CARBON SKATE PILOT</t>
  </si>
  <si>
    <t>BOOTS - SNS</t>
  </si>
  <si>
    <t>L41158400</t>
  </si>
  <si>
    <t>S/RACE CARBON SKATE PROLINK</t>
  </si>
  <si>
    <t>L41158300</t>
  </si>
  <si>
    <t>S/RACE CLASSIC PROLINK</t>
  </si>
  <si>
    <t>L40868700</t>
  </si>
  <si>
    <t xml:space="preserve">S/MAX CARBON SKATE </t>
  </si>
  <si>
    <t>L41513200</t>
  </si>
  <si>
    <t>S/MAX CARBON CLASSIC</t>
  </si>
  <si>
    <t>L47030000</t>
  </si>
  <si>
    <t>S/LAB SKATE JR PLK</t>
  </si>
  <si>
    <t>BOOTS - JR</t>
  </si>
  <si>
    <t>L47030800</t>
  </si>
  <si>
    <t>S/LAB SKIATH CS JR PLK</t>
  </si>
  <si>
    <t>L47030900</t>
  </si>
  <si>
    <t>S/LAB CLASSIC JR PLK</t>
  </si>
  <si>
    <t>L47031000</t>
  </si>
  <si>
    <t>S/RACE SKIATHLON PROLINK JR</t>
  </si>
  <si>
    <t>L40556600</t>
  </si>
  <si>
    <t>UK</t>
  </si>
  <si>
    <t>7K</t>
  </si>
  <si>
    <t>8K</t>
  </si>
  <si>
    <t>9K</t>
  </si>
  <si>
    <t>10K</t>
  </si>
  <si>
    <t>11 K</t>
  </si>
  <si>
    <t>11.5 K</t>
  </si>
  <si>
    <t>12 K</t>
  </si>
  <si>
    <t>12.5 K</t>
  </si>
  <si>
    <t>13 K</t>
  </si>
  <si>
    <t>13.5 K</t>
  </si>
  <si>
    <t>1</t>
  </si>
  <si>
    <t>1.5</t>
  </si>
  <si>
    <t>2</t>
  </si>
  <si>
    <t>2.5</t>
  </si>
  <si>
    <t>3</t>
  </si>
  <si>
    <t>3.5</t>
  </si>
  <si>
    <t>4</t>
  </si>
  <si>
    <t>4.5</t>
  </si>
  <si>
    <t>5.5</t>
  </si>
  <si>
    <t>6</t>
  </si>
  <si>
    <t>6,5</t>
  </si>
  <si>
    <t>7</t>
  </si>
  <si>
    <t>7,5</t>
  </si>
  <si>
    <t>8</t>
  </si>
  <si>
    <t>EURO</t>
  </si>
  <si>
    <t>30.5</t>
  </si>
  <si>
    <t>31.5</t>
  </si>
  <si>
    <t>33.5</t>
  </si>
  <si>
    <t>35.5</t>
  </si>
  <si>
    <t>6.5</t>
  </si>
  <si>
    <t>7.5</t>
  </si>
  <si>
    <t>8.5</t>
  </si>
  <si>
    <t>9</t>
  </si>
  <si>
    <t>9.5</t>
  </si>
  <si>
    <t>10.5</t>
  </si>
  <si>
    <t>11</t>
  </si>
  <si>
    <t>11.5</t>
  </si>
  <si>
    <t>12</t>
  </si>
  <si>
    <t>12.5</t>
  </si>
  <si>
    <t>13</t>
  </si>
  <si>
    <t>13,5</t>
  </si>
  <si>
    <t>14</t>
  </si>
  <si>
    <t>14.5</t>
  </si>
  <si>
    <t>15</t>
  </si>
  <si>
    <t>Sko senior</t>
  </si>
  <si>
    <t>Sko junior</t>
  </si>
  <si>
    <t>XC BINDINGS PROLINK RACE SKATE</t>
  </si>
  <si>
    <t>SKATE</t>
  </si>
  <si>
    <t>L40570100+</t>
  </si>
  <si>
    <t>XC BINDINGS PROLINK PRO SKATE</t>
  </si>
  <si>
    <t>L40902900+</t>
  </si>
  <si>
    <t>XC BINDINGS PROLINK SHIFT PRO CL</t>
  </si>
  <si>
    <t>PSP</t>
  </si>
  <si>
    <t>L40864900+</t>
  </si>
  <si>
    <t>XC BINDINGS PROLINK RACE CLASSIC</t>
  </si>
  <si>
    <t>CLASSIC</t>
  </si>
  <si>
    <t>L40570800+</t>
  </si>
  <si>
    <t>XC BINDINGS PROLINK PRO CLASSIC</t>
  </si>
  <si>
    <t>L40902800+</t>
  </si>
  <si>
    <t>nettopris(ca -30%)</t>
  </si>
  <si>
    <t>XC BINDINGS PROLINK RACE JR SK</t>
  </si>
  <si>
    <t>L40570900+</t>
  </si>
  <si>
    <t>XC BINDINGS PROLINK RACE JR CL</t>
  </si>
  <si>
    <t>L39105300+</t>
  </si>
  <si>
    <t>Bestillingsfrist 13.10.2022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</si>
</sst>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#,##0.000"/>
    <numFmt numFmtId="166" formatCode="0.0"/>
    <numFmt numFmtId="167" formatCode="_-* #,##0_-;\-* #,##0_-;_-* &quot;-&quot;??_-;_-@_-"/>
    <numFmt numFmtId="168" formatCode="&quot;kr&quot;\ #,##0.00"/>
    <numFmt numFmtId="169" formatCode="#,##0_ ;\-#,##0\ "/>
    <numFmt numFmtId="170" formatCode="_(* #,##0.00_);_(* \(#,##0.00\);_(* &quot;-&quot;??_);_(@_)"/>
    <numFmt numFmtId="171" formatCode="_-* #,##0.00\ [$NOK]_-;\-* #,##0.00\ [$NOK]_-;_-* &quot;-&quot;??\ [$NOK]_-;_-@_-"/>
    <numFmt numFmtId="172" formatCode="_-[$NOK]\ * #,##0.00_-;\-[$NOK]\ * #,##0.00_-;_-[$NOK]\ * &quot;-&quot;??_-;_-@_-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</font>
    <font>
      <sz val="1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4"/>
      <name val="Calibri"/>
      <family val="2"/>
      <scheme val="minor"/>
    </font>
    <font>
      <sz val="24"/>
      <color indexed="8"/>
      <name val="Arial"/>
      <family val="2"/>
    </font>
    <font>
      <sz val="14"/>
      <color indexed="8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2"/>
      <color indexed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12"/>
      <name val="Helvetica"/>
    </font>
    <font>
      <b/>
      <sz val="11"/>
      <name val="Helvetica"/>
    </font>
    <font>
      <b/>
      <sz val="12"/>
      <name val="Arial"/>
      <family val="2"/>
    </font>
    <font>
      <sz val="14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name val="Verdana"/>
      <family val="2"/>
    </font>
    <font>
      <sz val="12"/>
      <name val="Verdana"/>
      <family val="2"/>
    </font>
    <font>
      <sz val="11"/>
      <name val="Verdana"/>
      <family val="2"/>
    </font>
    <font>
      <sz val="11"/>
      <color rgb="FF33333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sz val="7"/>
      <name val="Arial"/>
      <family val="2"/>
    </font>
    <font>
      <sz val="10"/>
      <name val="Arial"/>
    </font>
    <font>
      <sz val="9"/>
      <color indexed="8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sz val="10"/>
      <color indexed="8"/>
      <name val="DIN-Regular"/>
      <family val="2"/>
    </font>
    <font>
      <sz val="10"/>
      <name val="DIN-Regular"/>
      <family val="2"/>
    </font>
    <font>
      <sz val="10"/>
      <color indexed="8"/>
      <name val="Arial"/>
      <family val="2"/>
    </font>
    <font>
      <sz val="10"/>
      <color theme="1"/>
      <name val="DIN-Regular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lightTrellis"/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6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7" fillId="0" borderId="0"/>
    <xf numFmtId="38" fontId="22" fillId="2" borderId="0" applyNumberFormat="0" applyBorder="0" applyAlignment="0" applyProtection="0"/>
    <xf numFmtId="0" fontId="23" fillId="0" borderId="0">
      <alignment horizontal="left"/>
    </xf>
    <xf numFmtId="0" fontId="23" fillId="0" borderId="0">
      <alignment horizontal="left"/>
    </xf>
    <xf numFmtId="10" fontId="22" fillId="4" borderId="26" applyNumberFormat="0" applyBorder="0" applyAlignment="0" applyProtection="0"/>
    <xf numFmtId="0" fontId="24" fillId="0" borderId="5"/>
    <xf numFmtId="0" fontId="3" fillId="0" borderId="0"/>
    <xf numFmtId="10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0" fontId="27" fillId="0" borderId="0" applyNumberFormat="0" applyFill="0" applyBorder="0" applyAlignment="0" applyProtection="0"/>
    <xf numFmtId="0" fontId="17" fillId="0" borderId="0"/>
    <xf numFmtId="0" fontId="18" fillId="0" borderId="0"/>
    <xf numFmtId="44" fontId="1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42" fillId="0" borderId="0"/>
    <xf numFmtId="170" fontId="1" fillId="0" borderId="0" applyFont="0" applyFill="0" applyBorder="0" applyAlignment="0" applyProtection="0"/>
  </cellStyleXfs>
  <cellXfs count="315">
    <xf numFmtId="0" fontId="0" fillId="0" borderId="0" xfId="0"/>
    <xf numFmtId="0" fontId="0" fillId="0" borderId="1" xfId="0" applyBorder="1"/>
    <xf numFmtId="0" fontId="11" fillId="0" borderId="0" xfId="0" applyFont="1" applyAlignment="1">
      <alignment horizontal="left"/>
    </xf>
    <xf numFmtId="0" fontId="16" fillId="0" borderId="22" xfId="0" applyFont="1" applyBorder="1"/>
    <xf numFmtId="0" fontId="16" fillId="0" borderId="0" xfId="0" applyFont="1"/>
    <xf numFmtId="0" fontId="0" fillId="0" borderId="2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5" fillId="0" borderId="0" xfId="0" applyFont="1"/>
    <xf numFmtId="0" fontId="14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6" fillId="0" borderId="0" xfId="0" applyFont="1"/>
    <xf numFmtId="0" fontId="15" fillId="0" borderId="13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6" xfId="0" applyFont="1" applyBorder="1"/>
    <xf numFmtId="0" fontId="2" fillId="0" borderId="1" xfId="0" applyFont="1" applyBorder="1"/>
    <xf numFmtId="49" fontId="0" fillId="3" borderId="1" xfId="0" applyNumberFormat="1" applyFill="1" applyBorder="1"/>
    <xf numFmtId="0" fontId="7" fillId="0" borderId="0" xfId="0" applyFont="1"/>
    <xf numFmtId="0" fontId="28" fillId="0" borderId="0" xfId="0" applyFont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0" fontId="9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21" xfId="0" applyFont="1" applyBorder="1" applyAlignment="1">
      <alignment horizontal="center"/>
    </xf>
    <xf numFmtId="0" fontId="6" fillId="3" borderId="8" xfId="0" applyFont="1" applyFill="1" applyBorder="1" applyAlignment="1">
      <alignment horizontal="left"/>
    </xf>
    <xf numFmtId="3" fontId="0" fillId="0" borderId="0" xfId="0" applyNumberFormat="1" applyAlignment="1">
      <alignment horizontal="right" wrapText="1"/>
    </xf>
    <xf numFmtId="165" fontId="0" fillId="0" borderId="0" xfId="0" applyNumberFormat="1" applyAlignment="1">
      <alignment horizontal="right" wrapText="1"/>
    </xf>
    <xf numFmtId="0" fontId="27" fillId="0" borderId="0" xfId="13" applyFill="1" applyBorder="1" applyAlignment="1"/>
    <xf numFmtId="0" fontId="0" fillId="0" borderId="1" xfId="0" applyBorder="1" applyAlignment="1">
      <alignment horizontal="center"/>
    </xf>
    <xf numFmtId="0" fontId="13" fillId="5" borderId="0" xfId="0" applyFont="1" applyFill="1" applyAlignment="1">
      <alignment horizontal="left"/>
    </xf>
    <xf numFmtId="0" fontId="0" fillId="0" borderId="20" xfId="0" applyBorder="1"/>
    <xf numFmtId="0" fontId="16" fillId="0" borderId="24" xfId="0" applyFont="1" applyBorder="1"/>
    <xf numFmtId="0" fontId="16" fillId="0" borderId="23" xfId="0" applyFont="1" applyBorder="1"/>
    <xf numFmtId="0" fontId="1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30" fillId="0" borderId="3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30" xfId="0" applyBorder="1"/>
    <xf numFmtId="0" fontId="6" fillId="0" borderId="1" xfId="0" applyFont="1" applyBorder="1"/>
    <xf numFmtId="49" fontId="0" fillId="0" borderId="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29" fillId="0" borderId="15" xfId="0" applyFont="1" applyBorder="1"/>
    <xf numFmtId="0" fontId="0" fillId="0" borderId="11" xfId="0" applyBorder="1"/>
    <xf numFmtId="0" fontId="0" fillId="0" borderId="8" xfId="0" applyBorder="1"/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33" fillId="0" borderId="17" xfId="0" applyFont="1" applyBorder="1"/>
    <xf numFmtId="0" fontId="33" fillId="0" borderId="0" xfId="0" applyFont="1"/>
    <xf numFmtId="0" fontId="34" fillId="0" borderId="0" xfId="0" applyFont="1"/>
    <xf numFmtId="0" fontId="9" fillId="0" borderId="40" xfId="0" applyFont="1" applyBorder="1" applyAlignment="1">
      <alignment horizontal="center"/>
    </xf>
    <xf numFmtId="1" fontId="0" fillId="0" borderId="5" xfId="0" applyNumberFormat="1" applyBorder="1"/>
    <xf numFmtId="1" fontId="0" fillId="0" borderId="5" xfId="0" applyNumberForma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29" fillId="0" borderId="30" xfId="0" applyFont="1" applyBorder="1"/>
    <xf numFmtId="0" fontId="9" fillId="0" borderId="36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9" xfId="0" applyFont="1" applyBorder="1" applyAlignment="1">
      <alignment horizontal="center"/>
    </xf>
    <xf numFmtId="0" fontId="27" fillId="0" borderId="20" xfId="13" applyFill="1" applyBorder="1" applyAlignment="1">
      <alignment horizontal="left"/>
    </xf>
    <xf numFmtId="0" fontId="0" fillId="0" borderId="20" xfId="0" applyBorder="1" applyAlignment="1">
      <alignment horizontal="center"/>
    </xf>
    <xf numFmtId="0" fontId="7" fillId="0" borderId="20" xfId="0" applyFont="1" applyBorder="1"/>
    <xf numFmtId="3" fontId="0" fillId="0" borderId="20" xfId="0" applyNumberFormat="1" applyBorder="1" applyAlignment="1">
      <alignment horizontal="right" wrapText="1"/>
    </xf>
    <xf numFmtId="49" fontId="29" fillId="0" borderId="15" xfId="0" applyNumberFormat="1" applyFont="1" applyBorder="1" applyAlignment="1">
      <alignment horizontal="left"/>
    </xf>
    <xf numFmtId="49" fontId="29" fillId="0" borderId="5" xfId="0" applyNumberFormat="1" applyFont="1" applyBorder="1" applyAlignment="1">
      <alignment horizontal="left"/>
    </xf>
    <xf numFmtId="49" fontId="40" fillId="9" borderId="41" xfId="17" applyNumberFormat="1" applyFill="1" applyBorder="1" applyAlignment="1">
      <alignment horizontal="left"/>
    </xf>
    <xf numFmtId="0" fontId="40" fillId="9" borderId="41" xfId="17" applyFill="1" applyBorder="1" applyAlignment="1">
      <alignment horizontal="left"/>
    </xf>
    <xf numFmtId="49" fontId="40" fillId="9" borderId="41" xfId="19" applyNumberFormat="1" applyFill="1" applyBorder="1" applyAlignment="1">
      <alignment horizontal="left"/>
    </xf>
    <xf numFmtId="0" fontId="40" fillId="9" borderId="41" xfId="19" applyFill="1" applyBorder="1" applyAlignment="1">
      <alignment horizontal="left"/>
    </xf>
    <xf numFmtId="4" fontId="40" fillId="9" borderId="42" xfId="19" applyNumberFormat="1" applyFill="1" applyBorder="1" applyAlignment="1">
      <alignment horizontal="right"/>
    </xf>
    <xf numFmtId="4" fontId="40" fillId="9" borderId="42" xfId="17" applyNumberFormat="1" applyFill="1" applyBorder="1" applyAlignment="1">
      <alignment horizontal="right"/>
    </xf>
    <xf numFmtId="1" fontId="0" fillId="0" borderId="26" xfId="0" applyNumberFormat="1" applyBorder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30" fillId="0" borderId="4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6" fillId="0" borderId="26" xfId="0" applyFont="1" applyBorder="1"/>
    <xf numFmtId="1" fontId="2" fillId="0" borderId="26" xfId="0" applyNumberFormat="1" applyFont="1" applyBorder="1" applyAlignment="1">
      <alignment horizontal="center" vertical="center"/>
    </xf>
    <xf numFmtId="0" fontId="0" fillId="0" borderId="26" xfId="0" applyBorder="1"/>
    <xf numFmtId="49" fontId="0" fillId="0" borderId="26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1" xfId="0" applyBorder="1"/>
    <xf numFmtId="0" fontId="6" fillId="0" borderId="26" xfId="0" applyFont="1" applyBorder="1" applyAlignment="1">
      <alignment horizontal="left"/>
    </xf>
    <xf numFmtId="16" fontId="6" fillId="0" borderId="26" xfId="0" quotePrefix="1" applyNumberFormat="1" applyFont="1" applyBorder="1" applyAlignment="1">
      <alignment horizontal="center"/>
    </xf>
    <xf numFmtId="0" fontId="33" fillId="0" borderId="31" xfId="0" applyFont="1" applyBorder="1"/>
    <xf numFmtId="1" fontId="0" fillId="0" borderId="26" xfId="0" applyNumberFormat="1" applyBorder="1" applyAlignment="1">
      <alignment horizontal="center"/>
    </xf>
    <xf numFmtId="0" fontId="0" fillId="0" borderId="26" xfId="0" applyBorder="1" applyAlignment="1">
      <alignment horizontal="left"/>
    </xf>
    <xf numFmtId="49" fontId="0" fillId="0" borderId="26" xfId="0" applyNumberFormat="1" applyBorder="1" applyAlignment="1">
      <alignment horizontal="left"/>
    </xf>
    <xf numFmtId="0" fontId="31" fillId="0" borderId="26" xfId="0" applyFont="1" applyBorder="1" applyAlignment="1">
      <alignment horizontal="center"/>
    </xf>
    <xf numFmtId="1" fontId="0" fillId="0" borderId="26" xfId="0" applyNumberFormat="1" applyBorder="1" applyAlignment="1">
      <alignment horizontal="left"/>
    </xf>
    <xf numFmtId="49" fontId="0" fillId="0" borderId="26" xfId="0" applyNumberFormat="1" applyBorder="1"/>
    <xf numFmtId="0" fontId="35" fillId="0" borderId="26" xfId="0" applyFont="1" applyBorder="1" applyAlignment="1">
      <alignment horizontal="center" wrapText="1"/>
    </xf>
    <xf numFmtId="0" fontId="31" fillId="0" borderId="26" xfId="0" applyFont="1" applyBorder="1"/>
    <xf numFmtId="1" fontId="0" fillId="0" borderId="26" xfId="0" applyNumberFormat="1" applyBorder="1" applyAlignment="1">
      <alignment horizontal="center" vertical="center"/>
    </xf>
    <xf numFmtId="0" fontId="9" fillId="0" borderId="33" xfId="0" applyFont="1" applyBorder="1" applyAlignment="1">
      <alignment horizontal="center"/>
    </xf>
    <xf numFmtId="0" fontId="0" fillId="0" borderId="45" xfId="0" applyBorder="1"/>
    <xf numFmtId="0" fontId="8" fillId="0" borderId="26" xfId="0" applyFont="1" applyBorder="1" applyAlignment="1">
      <alignment horizontal="center"/>
    </xf>
    <xf numFmtId="0" fontId="36" fillId="0" borderId="26" xfId="0" applyFont="1" applyBorder="1" applyAlignment="1">
      <alignment horizontal="left"/>
    </xf>
    <xf numFmtId="0" fontId="30" fillId="0" borderId="3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0" fillId="0" borderId="44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wrapText="1"/>
    </xf>
    <xf numFmtId="0" fontId="31" fillId="0" borderId="26" xfId="0" applyFont="1" applyBorder="1" applyAlignment="1">
      <alignment wrapText="1"/>
    </xf>
    <xf numFmtId="0" fontId="9" fillId="0" borderId="30" xfId="0" applyFont="1" applyBorder="1" applyAlignment="1">
      <alignment horizontal="left"/>
    </xf>
    <xf numFmtId="0" fontId="0" fillId="0" borderId="46" xfId="0" applyBorder="1"/>
    <xf numFmtId="0" fontId="37" fillId="0" borderId="30" xfId="0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10" fillId="0" borderId="0" xfId="0" applyFont="1" applyBorder="1" applyAlignment="1">
      <alignment horizontal="center"/>
    </xf>
    <xf numFmtId="16" fontId="6" fillId="0" borderId="26" xfId="0" applyNumberFormat="1" applyFont="1" applyBorder="1" applyAlignment="1">
      <alignment horizontal="center"/>
    </xf>
    <xf numFmtId="0" fontId="30" fillId="0" borderId="26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0" fontId="17" fillId="10" borderId="26" xfId="0" applyFont="1" applyFill="1" applyBorder="1"/>
    <xf numFmtId="0" fontId="17" fillId="0" borderId="26" xfId="0" applyFont="1" applyBorder="1" applyAlignment="1">
      <alignment horizontal="left"/>
    </xf>
    <xf numFmtId="0" fontId="5" fillId="10" borderId="26" xfId="0" applyFont="1" applyFill="1" applyBorder="1"/>
    <xf numFmtId="0" fontId="0" fillId="3" borderId="26" xfId="0" applyFill="1" applyBorder="1"/>
    <xf numFmtId="0" fontId="17" fillId="3" borderId="26" xfId="0" applyFont="1" applyFill="1" applyBorder="1"/>
    <xf numFmtId="0" fontId="41" fillId="10" borderId="26" xfId="0" applyFont="1" applyFill="1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5" fillId="0" borderId="26" xfId="0" applyFont="1" applyFill="1" applyBorder="1"/>
    <xf numFmtId="167" fontId="2" fillId="0" borderId="0" xfId="20" applyNumberFormat="1" applyFont="1" applyFill="1" applyAlignment="1">
      <alignment horizontal="center"/>
    </xf>
    <xf numFmtId="0" fontId="0" fillId="0" borderId="0" xfId="0"/>
    <xf numFmtId="1" fontId="0" fillId="0" borderId="0" xfId="0" applyNumberFormat="1" applyAlignment="1">
      <alignment horizontal="left"/>
    </xf>
    <xf numFmtId="167" fontId="0" fillId="0" borderId="0" xfId="20" applyNumberFormat="1" applyFont="1"/>
    <xf numFmtId="0" fontId="2" fillId="0" borderId="0" xfId="0" applyFont="1"/>
    <xf numFmtId="1" fontId="2" fillId="0" borderId="0" xfId="0" applyNumberFormat="1" applyFont="1" applyAlignment="1">
      <alignment horizontal="left"/>
    </xf>
    <xf numFmtId="167" fontId="2" fillId="0" borderId="0" xfId="20" applyNumberFormat="1" applyFont="1"/>
    <xf numFmtId="0" fontId="0" fillId="0" borderId="0" xfId="0" applyFill="1"/>
    <xf numFmtId="169" fontId="0" fillId="0" borderId="0" xfId="0" applyNumberFormat="1" applyFill="1" applyAlignment="1">
      <alignment horizontal="center"/>
    </xf>
    <xf numFmtId="0" fontId="16" fillId="0" borderId="47" xfId="0" applyFont="1" applyBorder="1"/>
    <xf numFmtId="0" fontId="16" fillId="0" borderId="0" xfId="0" applyFont="1" applyBorder="1"/>
    <xf numFmtId="0" fontId="0" fillId="0" borderId="0" xfId="0" applyBorder="1" applyAlignment="1">
      <alignment horizontal="left"/>
    </xf>
    <xf numFmtId="0" fontId="11" fillId="5" borderId="0" xfId="0" applyFont="1" applyFill="1" applyAlignment="1">
      <alignment horizontal="left"/>
    </xf>
    <xf numFmtId="0" fontId="0" fillId="5" borderId="0" xfId="0" applyFill="1"/>
    <xf numFmtId="0" fontId="43" fillId="6" borderId="1" xfId="15" applyFont="1" applyFill="1" applyBorder="1" applyAlignment="1">
      <alignment horizontal="left" vertical="center"/>
    </xf>
    <xf numFmtId="1" fontId="38" fillId="0" borderId="1" xfId="24" applyNumberFormat="1" applyFont="1" applyBorder="1" applyAlignment="1">
      <alignment horizontal="right"/>
    </xf>
    <xf numFmtId="0" fontId="42" fillId="0" borderId="1" xfId="24" applyBorder="1"/>
    <xf numFmtId="0" fontId="42" fillId="0" borderId="1" xfId="24" applyFill="1" applyBorder="1"/>
    <xf numFmtId="0" fontId="42" fillId="11" borderId="0" xfId="24" applyFill="1"/>
    <xf numFmtId="0" fontId="42" fillId="0" borderId="2" xfId="24" applyBorder="1"/>
    <xf numFmtId="0" fontId="42" fillId="11" borderId="0" xfId="24" applyFill="1" applyBorder="1"/>
    <xf numFmtId="0" fontId="42" fillId="0" borderId="50" xfId="24" applyBorder="1"/>
    <xf numFmtId="0" fontId="42" fillId="0" borderId="0" xfId="24" applyFill="1" applyBorder="1"/>
    <xf numFmtId="166" fontId="42" fillId="0" borderId="49" xfId="24" applyNumberFormat="1" applyBorder="1"/>
    <xf numFmtId="1" fontId="42" fillId="0" borderId="1" xfId="24" applyNumberFormat="1" applyFill="1" applyBorder="1" applyAlignment="1">
      <alignment horizontal="center" vertical="center"/>
    </xf>
    <xf numFmtId="166" fontId="42" fillId="0" borderId="1" xfId="24" applyNumberFormat="1" applyFill="1" applyBorder="1" applyAlignment="1">
      <alignment horizontal="center" vertical="center"/>
    </xf>
    <xf numFmtId="0" fontId="44" fillId="0" borderId="1" xfId="24" applyFont="1" applyBorder="1"/>
    <xf numFmtId="1" fontId="38" fillId="0" borderId="2" xfId="24" applyNumberFormat="1" applyFont="1" applyBorder="1" applyAlignment="1">
      <alignment horizontal="right"/>
    </xf>
    <xf numFmtId="0" fontId="45" fillId="6" borderId="1" xfId="15" applyFont="1" applyFill="1" applyBorder="1" applyAlignment="1">
      <alignment horizontal="left" vertical="center"/>
    </xf>
    <xf numFmtId="0" fontId="49" fillId="0" borderId="1" xfId="24" applyFont="1" applyBorder="1"/>
    <xf numFmtId="0" fontId="49" fillId="0" borderId="50" xfId="24" applyFont="1" applyBorder="1"/>
    <xf numFmtId="0" fontId="46" fillId="6" borderId="1" xfId="15" applyFont="1" applyFill="1" applyBorder="1" applyAlignment="1">
      <alignment horizontal="left" vertical="center"/>
    </xf>
    <xf numFmtId="0" fontId="47" fillId="0" borderId="1" xfId="24" applyFont="1" applyBorder="1"/>
    <xf numFmtId="0" fontId="47" fillId="0" borderId="1" xfId="24" applyFont="1" applyBorder="1" applyAlignment="1">
      <alignment horizontal="left"/>
    </xf>
    <xf numFmtId="0" fontId="47" fillId="0" borderId="49" xfId="24" applyFont="1" applyBorder="1"/>
    <xf numFmtId="0" fontId="47" fillId="0" borderId="1" xfId="24" applyFont="1" applyFill="1" applyBorder="1"/>
    <xf numFmtId="0" fontId="48" fillId="6" borderId="1" xfId="15" applyFont="1" applyFill="1" applyBorder="1" applyAlignment="1">
      <alignment horizontal="left" vertical="center"/>
    </xf>
    <xf numFmtId="0" fontId="17" fillId="0" borderId="1" xfId="24" applyFont="1" applyBorder="1"/>
    <xf numFmtId="0" fontId="46" fillId="6" borderId="49" xfId="15" applyFont="1" applyFill="1" applyBorder="1" applyAlignment="1">
      <alignment horizontal="left" vertical="center"/>
    </xf>
    <xf numFmtId="0" fontId="4" fillId="0" borderId="1" xfId="24" applyFont="1" applyFill="1" applyBorder="1"/>
    <xf numFmtId="0" fontId="4" fillId="0" borderId="1" xfId="24" applyFont="1" applyBorder="1"/>
    <xf numFmtId="0" fontId="4" fillId="0" borderId="50" xfId="24" applyFont="1" applyBorder="1"/>
    <xf numFmtId="0" fontId="4" fillId="0" borderId="49" xfId="24" applyFont="1" applyBorder="1"/>
    <xf numFmtId="0" fontId="42" fillId="11" borderId="0" xfId="24" applyFill="1" applyBorder="1" applyAlignment="1">
      <alignment horizontal="center"/>
    </xf>
    <xf numFmtId="0" fontId="42" fillId="0" borderId="1" xfId="24" applyBorder="1" applyAlignment="1">
      <alignment horizontal="center"/>
    </xf>
    <xf numFmtId="1" fontId="38" fillId="0" borderId="1" xfId="24" applyNumberFormat="1" applyFont="1" applyFill="1" applyBorder="1" applyAlignment="1">
      <alignment horizontal="right"/>
    </xf>
    <xf numFmtId="0" fontId="42" fillId="0" borderId="50" xfId="24" applyFill="1" applyBorder="1"/>
    <xf numFmtId="1" fontId="43" fillId="0" borderId="1" xfId="15" applyNumberFormat="1" applyFont="1" applyFill="1" applyBorder="1" applyAlignment="1" applyProtection="1">
      <alignment horizontal="right" vertical="center" wrapText="1"/>
      <protection locked="0"/>
    </xf>
    <xf numFmtId="0" fontId="0" fillId="11" borderId="0" xfId="0" applyFill="1"/>
    <xf numFmtId="0" fontId="0" fillId="11" borderId="0" xfId="0" applyFill="1" applyBorder="1"/>
    <xf numFmtId="0" fontId="0" fillId="11" borderId="0" xfId="0" applyFill="1" applyAlignment="1">
      <alignment horizontal="center"/>
    </xf>
    <xf numFmtId="1" fontId="38" fillId="0" borderId="1" xfId="24" applyNumberFormat="1" applyFont="1" applyFill="1" applyBorder="1" applyAlignment="1">
      <alignment horizontal="center"/>
    </xf>
    <xf numFmtId="166" fontId="42" fillId="0" borderId="1" xfId="24" applyNumberFormat="1" applyFill="1" applyBorder="1"/>
    <xf numFmtId="166" fontId="42" fillId="0" borderId="1" xfId="24" applyNumberFormat="1" applyBorder="1"/>
    <xf numFmtId="0" fontId="42" fillId="11" borderId="25" xfId="24" applyFill="1" applyBorder="1"/>
    <xf numFmtId="0" fontId="42" fillId="11" borderId="25" xfId="24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7" xfId="0" applyBorder="1" applyAlignment="1">
      <alignment horizontal="center"/>
    </xf>
    <xf numFmtId="168" fontId="0" fillId="0" borderId="8" xfId="0" applyNumberFormat="1" applyBorder="1" applyAlignment="1">
      <alignment horizontal="center"/>
    </xf>
    <xf numFmtId="0" fontId="0" fillId="7" borderId="8" xfId="0" applyFill="1" applyBorder="1"/>
    <xf numFmtId="168" fontId="0" fillId="0" borderId="1" xfId="0" applyNumberFormat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/>
    <xf numFmtId="0" fontId="0" fillId="0" borderId="52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1" xfId="0" applyBorder="1" applyAlignment="1">
      <alignment horizontal="center"/>
    </xf>
    <xf numFmtId="168" fontId="0" fillId="0" borderId="49" xfId="0" applyNumberFormat="1" applyBorder="1" applyAlignment="1">
      <alignment horizontal="center"/>
    </xf>
    <xf numFmtId="0" fontId="0" fillId="7" borderId="49" xfId="0" applyFill="1" applyBorder="1"/>
    <xf numFmtId="0" fontId="0" fillId="8" borderId="49" xfId="0" applyFill="1" applyBorder="1"/>
    <xf numFmtId="0" fontId="0" fillId="0" borderId="49" xfId="0" applyBorder="1"/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168" fontId="0" fillId="12" borderId="8" xfId="16" applyNumberFormat="1" applyFont="1" applyFill="1" applyBorder="1" applyAlignment="1">
      <alignment horizontal="center"/>
    </xf>
    <xf numFmtId="0" fontId="0" fillId="12" borderId="8" xfId="0" applyFill="1" applyBorder="1"/>
    <xf numFmtId="168" fontId="0" fillId="0" borderId="1" xfId="16" applyNumberFormat="1" applyFont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68" fontId="0" fillId="12" borderId="1" xfId="16" applyNumberFormat="1" applyFont="1" applyFill="1" applyBorder="1" applyAlignment="1">
      <alignment horizontal="center"/>
    </xf>
    <xf numFmtId="0" fontId="0" fillId="12" borderId="1" xfId="0" applyFill="1" applyBorder="1"/>
    <xf numFmtId="168" fontId="0" fillId="0" borderId="49" xfId="16" applyNumberFormat="1" applyFont="1" applyBorder="1" applyAlignment="1">
      <alignment horizontal="center"/>
    </xf>
    <xf numFmtId="0" fontId="0" fillId="12" borderId="52" xfId="0" applyFill="1" applyBorder="1" applyAlignment="1">
      <alignment horizontal="center"/>
    </xf>
    <xf numFmtId="0" fontId="0" fillId="12" borderId="49" xfId="0" applyFill="1" applyBorder="1" applyAlignment="1">
      <alignment horizontal="center"/>
    </xf>
    <xf numFmtId="168" fontId="0" fillId="12" borderId="49" xfId="16" applyNumberFormat="1" applyFont="1" applyFill="1" applyBorder="1" applyAlignment="1">
      <alignment horizontal="center"/>
    </xf>
    <xf numFmtId="0" fontId="0" fillId="12" borderId="49" xfId="0" applyFill="1" applyBorder="1"/>
    <xf numFmtId="0" fontId="0" fillId="12" borderId="12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168" fontId="0" fillId="12" borderId="14" xfId="16" applyNumberFormat="1" applyFont="1" applyFill="1" applyBorder="1" applyAlignment="1">
      <alignment horizontal="center"/>
    </xf>
    <xf numFmtId="0" fontId="0" fillId="12" borderId="14" xfId="0" applyFill="1" applyBorder="1"/>
    <xf numFmtId="0" fontId="0" fillId="8" borderId="1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39" fillId="7" borderId="0" xfId="0" applyFont="1" applyFill="1" applyAlignment="1">
      <alignment horizontal="center"/>
    </xf>
    <xf numFmtId="0" fontId="0" fillId="0" borderId="7" xfId="0" applyBorder="1"/>
    <xf numFmtId="171" fontId="0" fillId="0" borderId="8" xfId="16" applyNumberFormat="1" applyFont="1" applyBorder="1" applyAlignment="1">
      <alignment horizontal="center"/>
    </xf>
    <xf numFmtId="0" fontId="0" fillId="8" borderId="8" xfId="0" applyFill="1" applyBorder="1"/>
    <xf numFmtId="0" fontId="0" fillId="0" borderId="52" xfId="0" applyBorder="1"/>
    <xf numFmtId="171" fontId="0" fillId="0" borderId="49" xfId="16" applyNumberFormat="1" applyFont="1" applyBorder="1" applyAlignment="1">
      <alignment horizontal="center"/>
    </xf>
    <xf numFmtId="171" fontId="0" fillId="0" borderId="1" xfId="16" applyNumberFormat="1" applyFont="1" applyBorder="1" applyAlignment="1">
      <alignment horizontal="center"/>
    </xf>
    <xf numFmtId="0" fontId="0" fillId="7" borderId="0" xfId="0" applyFill="1"/>
    <xf numFmtId="0" fontId="0" fillId="8" borderId="0" xfId="0" applyFill="1"/>
    <xf numFmtId="0" fontId="0" fillId="7" borderId="0" xfId="0" applyFill="1" applyAlignment="1">
      <alignment horizontal="center"/>
    </xf>
    <xf numFmtId="0" fontId="0" fillId="7" borderId="49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168" fontId="0" fillId="0" borderId="0" xfId="16" applyNumberFormat="1" applyFont="1" applyBorder="1" applyAlignment="1">
      <alignment horizontal="center"/>
    </xf>
    <xf numFmtId="0" fontId="0" fillId="7" borderId="0" xfId="0" applyFill="1" applyBorder="1"/>
    <xf numFmtId="0" fontId="0" fillId="7" borderId="1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49" fontId="0" fillId="7" borderId="2" xfId="0" applyNumberFormat="1" applyFill="1" applyBorder="1" applyAlignment="1">
      <alignment horizontal="center"/>
    </xf>
    <xf numFmtId="49" fontId="0" fillId="7" borderId="0" xfId="0" applyNumberFormat="1" applyFill="1" applyAlignment="1">
      <alignment horizontal="center"/>
    </xf>
    <xf numFmtId="0" fontId="0" fillId="8" borderId="49" xfId="0" applyFill="1" applyBorder="1" applyAlignment="1">
      <alignment horizontal="center"/>
    </xf>
    <xf numFmtId="0" fontId="0" fillId="8" borderId="51" xfId="0" applyFill="1" applyBorder="1" applyAlignment="1">
      <alignment horizontal="center"/>
    </xf>
    <xf numFmtId="12" fontId="0" fillId="8" borderId="49" xfId="0" applyNumberFormat="1" applyFill="1" applyBorder="1" applyAlignment="1">
      <alignment horizontal="center"/>
    </xf>
    <xf numFmtId="49" fontId="0" fillId="8" borderId="49" xfId="0" applyNumberFormat="1" applyFill="1" applyBorder="1" applyAlignment="1">
      <alignment horizontal="center"/>
    </xf>
    <xf numFmtId="12" fontId="0" fillId="8" borderId="0" xfId="0" applyNumberFormat="1" applyFill="1" applyAlignment="1">
      <alignment horizontal="center"/>
    </xf>
    <xf numFmtId="49" fontId="0" fillId="7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2" fontId="0" fillId="8" borderId="1" xfId="0" applyNumberFormat="1" applyFill="1" applyBorder="1" applyAlignment="1">
      <alignment horizontal="center"/>
    </xf>
    <xf numFmtId="0" fontId="0" fillId="0" borderId="0" xfId="0" applyFill="1" applyBorder="1"/>
    <xf numFmtId="0" fontId="39" fillId="7" borderId="53" xfId="0" applyFont="1" applyFill="1" applyBorder="1" applyAlignment="1">
      <alignment horizontal="center"/>
    </xf>
    <xf numFmtId="0" fontId="39" fillId="7" borderId="54" xfId="0" applyFont="1" applyFill="1" applyBorder="1" applyAlignment="1">
      <alignment horizontal="center"/>
    </xf>
    <xf numFmtId="0" fontId="0" fillId="13" borderId="55" xfId="0" applyFill="1" applyBorder="1"/>
    <xf numFmtId="0" fontId="0" fillId="13" borderId="56" xfId="0" applyFill="1" applyBorder="1" applyAlignment="1">
      <alignment horizontal="center"/>
    </xf>
    <xf numFmtId="0" fontId="0" fillId="13" borderId="56" xfId="0" applyFill="1" applyBorder="1"/>
    <xf numFmtId="0" fontId="0" fillId="0" borderId="55" xfId="0" applyBorder="1"/>
    <xf numFmtId="0" fontId="0" fillId="0" borderId="56" xfId="0" applyBorder="1" applyAlignment="1">
      <alignment horizontal="center"/>
    </xf>
    <xf numFmtId="0" fontId="0" fillId="0" borderId="56" xfId="0" applyBorder="1"/>
    <xf numFmtId="9" fontId="2" fillId="0" borderId="0" xfId="0" applyNumberFormat="1" applyFont="1" applyAlignment="1">
      <alignment horizontal="left"/>
    </xf>
    <xf numFmtId="168" fontId="0" fillId="0" borderId="0" xfId="0" applyNumberFormat="1"/>
    <xf numFmtId="172" fontId="0" fillId="0" borderId="0" xfId="0" applyNumberFormat="1"/>
    <xf numFmtId="0" fontId="39" fillId="7" borderId="0" xfId="0" applyFont="1" applyFill="1" applyBorder="1" applyAlignment="1">
      <alignment horizontal="center"/>
    </xf>
    <xf numFmtId="0" fontId="16" fillId="0" borderId="24" xfId="0" applyFont="1" applyBorder="1"/>
    <xf numFmtId="0" fontId="16" fillId="0" borderId="23" xfId="0" applyFont="1" applyBorder="1"/>
    <xf numFmtId="0" fontId="0" fillId="0" borderId="1" xfId="0" applyBorder="1"/>
    <xf numFmtId="0" fontId="16" fillId="0" borderId="29" xfId="0" applyFont="1" applyBorder="1"/>
    <xf numFmtId="0" fontId="0" fillId="0" borderId="6" xfId="0" applyBorder="1"/>
    <xf numFmtId="0" fontId="0" fillId="0" borderId="0" xfId="0"/>
    <xf numFmtId="0" fontId="0" fillId="0" borderId="25" xfId="0" applyBorder="1"/>
    <xf numFmtId="0" fontId="0" fillId="0" borderId="16" xfId="0" applyBorder="1"/>
    <xf numFmtId="0" fontId="0" fillId="0" borderId="20" xfId="0" applyBorder="1"/>
    <xf numFmtId="0" fontId="0" fillId="0" borderId="18" xfId="0" applyBorder="1"/>
    <xf numFmtId="0" fontId="15" fillId="0" borderId="6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2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27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27" fillId="0" borderId="0" xfId="13" applyBorder="1" applyAlignment="1">
      <alignment horizontal="left"/>
    </xf>
    <xf numFmtId="0" fontId="15" fillId="0" borderId="0" xfId="0" applyFont="1"/>
    <xf numFmtId="0" fontId="15" fillId="0" borderId="25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2" fillId="0" borderId="1" xfId="24" applyBorder="1" applyAlignment="1">
      <alignment horizontal="center"/>
    </xf>
    <xf numFmtId="0" fontId="42" fillId="0" borderId="48" xfId="24" applyBorder="1" applyAlignment="1">
      <alignment horizontal="center"/>
    </xf>
    <xf numFmtId="0" fontId="0" fillId="3" borderId="26" xfId="0" applyFill="1" applyBorder="1"/>
    <xf numFmtId="0" fontId="17" fillId="3" borderId="26" xfId="0" applyFont="1" applyFill="1" applyBorder="1"/>
    <xf numFmtId="0" fontId="0" fillId="0" borderId="26" xfId="0" applyBorder="1" applyAlignment="1">
      <alignment horizontal="left"/>
    </xf>
    <xf numFmtId="0" fontId="0" fillId="0" borderId="26" xfId="0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26" xfId="0" applyFont="1" applyBorder="1"/>
    <xf numFmtId="0" fontId="17" fillId="0" borderId="26" xfId="0" applyFont="1" applyBorder="1" applyAlignment="1">
      <alignment horizontal="left"/>
    </xf>
    <xf numFmtId="0" fontId="17" fillId="10" borderId="26" xfId="0" applyFon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17" fillId="3" borderId="26" xfId="0" applyFont="1" applyFill="1" applyBorder="1" applyAlignment="1">
      <alignment horizontal="center"/>
    </xf>
    <xf numFmtId="0" fontId="0" fillId="0" borderId="26" xfId="0" applyBorder="1"/>
    <xf numFmtId="0" fontId="5" fillId="0" borderId="26" xfId="0" applyFont="1" applyBorder="1" applyAlignment="1">
      <alignment horizontal="center"/>
    </xf>
    <xf numFmtId="0" fontId="5" fillId="0" borderId="26" xfId="0" applyFont="1" applyBorder="1"/>
    <xf numFmtId="0" fontId="0" fillId="10" borderId="26" xfId="0" applyFill="1" applyBorder="1"/>
    <xf numFmtId="0" fontId="0" fillId="10" borderId="26" xfId="0" applyFill="1" applyBorder="1" applyAlignment="1">
      <alignment horizontal="center"/>
    </xf>
  </cellXfs>
  <cellStyles count="26">
    <cellStyle name="0,0_x000a__x000a_NA_x000a__x000a_" xfId="15" xr:uid="{9EA32316-4618-4C25-A8AE-C9089A4BDAFE}"/>
    <cellStyle name="Comma 2" xfId="25" xr:uid="{F1C0FFC7-3541-492A-9B43-8C2606FAB824}"/>
    <cellStyle name="Currency" xfId="16" builtinId="4"/>
    <cellStyle name="Grey" xfId="4" xr:uid="{9DE96697-FC19-43E6-B76A-D051019CA505}"/>
    <cellStyle name="Helvetica 12p" xfId="5" xr:uid="{F5CC047A-6247-4F14-BF0E-592C89E825B0}"/>
    <cellStyle name="Helvetica, 12p" xfId="6" xr:uid="{68C15DD9-0D45-4CE6-8428-439B315AAD14}"/>
    <cellStyle name="Hyperlink" xfId="13" builtinId="8"/>
    <cellStyle name="Input [yellow]" xfId="7" xr:uid="{503A5D54-9351-4D6D-A8BF-BE1708A83688}"/>
    <cellStyle name="Komma 2" xfId="20" xr:uid="{C8C0FE9A-A143-468F-B160-25B75048923A}"/>
    <cellStyle name="Model" xfId="8" xr:uid="{FC560E8A-B723-497F-B9F0-44D71411E2B9}"/>
    <cellStyle name="Normal" xfId="0" builtinId="0"/>
    <cellStyle name="Normal - Style1" xfId="9" xr:uid="{5CF3BC18-BDEF-4478-8B1D-1C938D320128}"/>
    <cellStyle name="Normal 2" xfId="2" xr:uid="{C1AF61C5-6D08-44B6-82E7-B0784C5741CB}"/>
    <cellStyle name="Normal 2 2" xfId="12" xr:uid="{1F48392D-9F91-4F80-8040-FAC5C309D09C}"/>
    <cellStyle name="Normal 3" xfId="3" xr:uid="{9FD56910-706A-4DAB-AA03-288635871854}"/>
    <cellStyle name="Normal 4" xfId="14" xr:uid="{7E0919FF-B975-4BE0-B49E-784D2E218614}"/>
    <cellStyle name="Normal 4 2" xfId="23" xr:uid="{2AB5708F-BDE7-4B5A-B3B2-3FD3E7CBF325}"/>
    <cellStyle name="Normal 5" xfId="17" xr:uid="{9AE27E23-7DB0-47F3-8FDD-8BC403F73EAA}"/>
    <cellStyle name="Normal 6" xfId="18" xr:uid="{47EE8AFD-F05A-4799-BAF6-BAD59C2AFBDF}"/>
    <cellStyle name="Normal 7" xfId="19" xr:uid="{A95E3716-EE9E-45EE-97F2-7640C8231FF4}"/>
    <cellStyle name="Normal 8" xfId="24" xr:uid="{CBD395D3-B76B-41B8-88E2-037DA0168F3E}"/>
    <cellStyle name="Percent [2]" xfId="10" xr:uid="{84CFC0DA-5466-4C7A-B5D8-0FB26C9F66F1}"/>
    <cellStyle name="Percent 2" xfId="1" xr:uid="{0402C663-EE70-4104-88EF-09073E90841F}"/>
    <cellStyle name="Standard 3" xfId="21" xr:uid="{4AC393DC-B949-4223-8C5E-372055150107}"/>
    <cellStyle name="Valuta 2" xfId="11" xr:uid="{CDA239E5-0F4F-48C0-960A-3A1E4C1DF104}"/>
    <cellStyle name="Valuta 3" xfId="22" xr:uid="{00268017-6445-42A5-99F9-9594CE024CBB}"/>
  </cellStyles>
  <dxfs count="6">
    <dxf>
      <font>
        <b val="0"/>
        <i val="0"/>
      </font>
      <fill>
        <patternFill>
          <bgColor theme="4" tint="0.79998168889431442"/>
        </patternFill>
      </fill>
    </dxf>
    <dxf>
      <font>
        <b val="0"/>
        <i val="0"/>
      </font>
      <fill>
        <patternFill>
          <bgColor theme="4" tint="0.79998168889431442"/>
        </patternFill>
      </fill>
    </dxf>
    <dxf>
      <font>
        <b val="0"/>
        <i val="0"/>
      </font>
      <fill>
        <patternFill>
          <bgColor theme="4" tint="0.79998168889431442"/>
        </patternFill>
      </fill>
    </dxf>
    <dxf>
      <font>
        <b val="0"/>
        <i val="0"/>
      </font>
      <fill>
        <patternFill>
          <bgColor theme="4" tint="0.79998168889431442"/>
        </patternFill>
      </fill>
    </dxf>
    <dxf>
      <font>
        <b val="0"/>
        <i val="0"/>
      </font>
      <fill>
        <patternFill>
          <bgColor theme="4" tint="0.79998168889431442"/>
        </patternFill>
      </fill>
    </dxf>
    <dxf>
      <font>
        <b val="0"/>
        <i val="0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bin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129540</xdr:rowOff>
    </xdr:from>
    <xdr:to>
      <xdr:col>3</xdr:col>
      <xdr:colOff>524814</xdr:colOff>
      <xdr:row>4</xdr:row>
      <xdr:rowOff>121920</xdr:rowOff>
    </xdr:to>
    <xdr:pic>
      <xdr:nvPicPr>
        <xdr:cNvPr id="4" name="Bild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0720" y="129540"/>
          <a:ext cx="1896414" cy="7239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4</xdr:col>
      <xdr:colOff>333295</xdr:colOff>
      <xdr:row>4</xdr:row>
      <xdr:rowOff>72390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79" y="403860"/>
          <a:ext cx="5853985" cy="7543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274321</xdr:colOff>
      <xdr:row>0</xdr:row>
      <xdr:rowOff>0</xdr:rowOff>
    </xdr:from>
    <xdr:to>
      <xdr:col>7</xdr:col>
      <xdr:colOff>490403</xdr:colOff>
      <xdr:row>8</xdr:row>
      <xdr:rowOff>162804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1" y="137161"/>
          <a:ext cx="6233160" cy="1618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47221" cy="830371"/>
    <xdr:pic>
      <xdr:nvPicPr>
        <xdr:cNvPr id="2" name="Picture 1">
          <a:extLst>
            <a:ext uri="{FF2B5EF4-FFF2-40B4-BE49-F238E27FC236}">
              <a16:creationId xmlns:a16="http://schemas.microsoft.com/office/drawing/2014/main" id="{07DAF283-2CE5-48BA-BF1B-5A1F38DD8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047221" cy="83037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1000</xdr:rowOff>
    </xdr:from>
    <xdr:ext cx="6129021" cy="4789"/>
    <xdr:pic>
      <xdr:nvPicPr>
        <xdr:cNvPr id="2" name="image1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690300"/>
          <a:ext cx="6129021" cy="4789"/>
        </a:xfrm>
        <a:prstGeom prst="rect">
          <a:avLst/>
        </a:prstGeom>
      </xdr:spPr>
    </xdr:pic>
    <xdr:clientData/>
  </xdr:oneCellAnchor>
  <xdr:twoCellAnchor editAs="oneCell">
    <xdr:from>
      <xdr:col>0</xdr:col>
      <xdr:colOff>2900045</xdr:colOff>
      <xdr:row>0</xdr:row>
      <xdr:rowOff>1</xdr:rowOff>
    </xdr:from>
    <xdr:to>
      <xdr:col>27</xdr:col>
      <xdr:colOff>200456</xdr:colOff>
      <xdr:row>7</xdr:row>
      <xdr:rowOff>60961</xdr:rowOff>
    </xdr:to>
    <xdr:pic>
      <xdr:nvPicPr>
        <xdr:cNvPr id="7" name="Picture 1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00045" y="1"/>
          <a:ext cx="1194707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7</xdr:row>
      <xdr:rowOff>1000</xdr:rowOff>
    </xdr:from>
    <xdr:ext cx="6129021" cy="4789"/>
    <xdr:pic>
      <xdr:nvPicPr>
        <xdr:cNvPr id="4" name="image11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01150"/>
          <a:ext cx="6129021" cy="4789"/>
        </a:xfrm>
        <a:prstGeom prst="rect">
          <a:avLst/>
        </a:prstGeom>
      </xdr:spPr>
    </xdr:pic>
    <xdr:clientData/>
  </xdr:oneCellAnchor>
  <xdr:twoCellAnchor editAs="oneCell">
    <xdr:from>
      <xdr:col>0</xdr:col>
      <xdr:colOff>2900045</xdr:colOff>
      <xdr:row>0</xdr:row>
      <xdr:rowOff>1</xdr:rowOff>
    </xdr:from>
    <xdr:to>
      <xdr:col>27</xdr:col>
      <xdr:colOff>200456</xdr:colOff>
      <xdr:row>7</xdr:row>
      <xdr:rowOff>60961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00045" y="1"/>
          <a:ext cx="1074692" cy="1461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428626</xdr:colOff>
      <xdr:row>2</xdr:row>
      <xdr:rowOff>28623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4FF1B11-3B4F-952C-7F85-621FAEB43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62050" cy="40962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171450</xdr:rowOff>
    </xdr:from>
    <xdr:to>
      <xdr:col>2</xdr:col>
      <xdr:colOff>586366</xdr:colOff>
      <xdr:row>6</xdr:row>
      <xdr:rowOff>98300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691D4468-F799-FAB1-39B9-2CCD262F7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71450"/>
          <a:ext cx="3605791" cy="1069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EC259-077C-440D-9CC0-EEF3129B2F02}">
  <sheetPr codeName="Ark1">
    <pageSetUpPr fitToPage="1"/>
  </sheetPr>
  <dimension ref="A6:N61"/>
  <sheetViews>
    <sheetView tabSelected="1" workbookViewId="0">
      <selection activeCell="A7" sqref="A7"/>
    </sheetView>
  </sheetViews>
  <sheetFormatPr defaultColWidth="11.5546875" defaultRowHeight="14.4"/>
  <cols>
    <col min="1" max="1" width="19.33203125" customWidth="1"/>
    <col min="3" max="3" width="19.5546875" customWidth="1"/>
    <col min="4" max="4" width="23" customWidth="1"/>
    <col min="6" max="6" width="11.44140625" customWidth="1"/>
    <col min="8" max="8" width="13.109375" customWidth="1"/>
    <col min="10" max="10" width="12.6640625" customWidth="1"/>
  </cols>
  <sheetData>
    <row r="6" spans="1:14" ht="30">
      <c r="A6" s="289" t="s">
        <v>157</v>
      </c>
      <c r="B6" s="289"/>
      <c r="C6" s="289"/>
      <c r="D6" s="289"/>
      <c r="E6" s="289"/>
      <c r="F6" s="289"/>
      <c r="G6" s="289"/>
      <c r="H6" s="289"/>
      <c r="I6" s="289"/>
      <c r="J6" s="289"/>
    </row>
    <row r="7" spans="1:14" ht="30">
      <c r="A7" s="41" t="s">
        <v>786</v>
      </c>
      <c r="B7" s="41"/>
      <c r="C7" s="45"/>
      <c r="D7" s="41" t="s">
        <v>500</v>
      </c>
      <c r="E7" s="41"/>
      <c r="F7" s="156"/>
      <c r="G7" s="156"/>
      <c r="H7" s="156"/>
      <c r="I7" s="156"/>
      <c r="J7" s="156"/>
      <c r="K7" s="157"/>
      <c r="L7" s="157"/>
      <c r="M7" s="157"/>
      <c r="N7" s="157"/>
    </row>
    <row r="8" spans="1:14" ht="30">
      <c r="A8" s="290" t="s">
        <v>137</v>
      </c>
      <c r="B8" s="290"/>
      <c r="C8" s="290"/>
      <c r="D8" s="290"/>
      <c r="E8" s="290"/>
      <c r="F8" s="290"/>
      <c r="G8" s="290"/>
      <c r="H8" s="290"/>
      <c r="I8" s="14"/>
      <c r="J8" s="2"/>
    </row>
    <row r="9" spans="1:14">
      <c r="F9" s="4" t="s">
        <v>66</v>
      </c>
    </row>
    <row r="10" spans="1:14" ht="17.399999999999999">
      <c r="A10" s="21" t="s">
        <v>60</v>
      </c>
      <c r="B10" s="291"/>
      <c r="C10" s="291"/>
      <c r="D10" s="292"/>
      <c r="E10" s="15"/>
      <c r="F10" s="4" t="s">
        <v>67</v>
      </c>
      <c r="G10" t="s">
        <v>138</v>
      </c>
    </row>
    <row r="11" spans="1:14" ht="17.399999999999999">
      <c r="A11" s="22" t="s">
        <v>61</v>
      </c>
      <c r="B11" s="293"/>
      <c r="C11" s="287"/>
      <c r="D11" s="288"/>
      <c r="E11" s="15"/>
      <c r="F11" s="4" t="s">
        <v>68</v>
      </c>
      <c r="G11" t="s">
        <v>138</v>
      </c>
    </row>
    <row r="12" spans="1:14" ht="15.6">
      <c r="A12" s="23" t="s">
        <v>140</v>
      </c>
      <c r="B12" s="294"/>
      <c r="C12" s="294"/>
      <c r="D12" s="295"/>
      <c r="F12" s="4" t="s">
        <v>69</v>
      </c>
      <c r="G12" t="s">
        <v>493</v>
      </c>
    </row>
    <row r="13" spans="1:14" ht="17.399999999999999">
      <c r="A13" s="22" t="s">
        <v>62</v>
      </c>
      <c r="B13" s="287"/>
      <c r="C13" s="287"/>
      <c r="D13" s="288"/>
      <c r="E13" s="15"/>
    </row>
    <row r="14" spans="1:14" ht="17.399999999999999">
      <c r="A14" s="22" t="s">
        <v>86</v>
      </c>
      <c r="B14" s="287"/>
      <c r="C14" s="287"/>
      <c r="D14" s="288"/>
      <c r="E14" s="15"/>
      <c r="F14" s="4" t="s">
        <v>70</v>
      </c>
    </row>
    <row r="15" spans="1:14" ht="17.399999999999999">
      <c r="A15" s="22" t="s">
        <v>139</v>
      </c>
      <c r="B15" s="287"/>
      <c r="C15" s="287"/>
      <c r="D15" s="288"/>
      <c r="E15" s="15"/>
      <c r="F15" s="4" t="s">
        <v>72</v>
      </c>
      <c r="G15" s="272">
        <v>0.4</v>
      </c>
    </row>
    <row r="16" spans="1:14" ht="15.6">
      <c r="A16" s="286" t="s">
        <v>156</v>
      </c>
      <c r="B16" s="287"/>
      <c r="C16" s="287"/>
      <c r="D16" s="288"/>
      <c r="F16" s="4" t="s">
        <v>74</v>
      </c>
      <c r="G16" s="272">
        <v>0.4</v>
      </c>
    </row>
    <row r="17" spans="1:11">
      <c r="A17" s="280"/>
      <c r="B17" s="281"/>
      <c r="C17" s="281"/>
      <c r="D17" s="282"/>
      <c r="F17" s="4" t="s">
        <v>73</v>
      </c>
      <c r="G17" s="272">
        <v>0.4</v>
      </c>
    </row>
    <row r="18" spans="1:11">
      <c r="A18" s="280"/>
      <c r="B18" s="281"/>
      <c r="C18" s="281"/>
      <c r="D18" s="282"/>
      <c r="F18" s="4" t="s">
        <v>71</v>
      </c>
      <c r="G18" s="272">
        <v>0.3</v>
      </c>
    </row>
    <row r="19" spans="1:11">
      <c r="A19" s="280"/>
      <c r="B19" s="281"/>
      <c r="C19" s="281"/>
      <c r="D19" s="282"/>
      <c r="F19" s="4" t="s">
        <v>135</v>
      </c>
      <c r="G19" s="272" t="s">
        <v>781</v>
      </c>
    </row>
    <row r="20" spans="1:11">
      <c r="A20" s="283"/>
      <c r="B20" s="284"/>
      <c r="C20" s="284"/>
      <c r="D20" s="285"/>
      <c r="F20" s="4" t="s">
        <v>494</v>
      </c>
      <c r="G20" s="272">
        <v>0.3</v>
      </c>
    </row>
    <row r="21" spans="1:11">
      <c r="F21" s="4"/>
      <c r="G21" s="8"/>
    </row>
    <row r="23" spans="1:11" ht="18">
      <c r="A23" s="20" t="s">
        <v>90</v>
      </c>
      <c r="D23" s="4"/>
      <c r="E23" s="4"/>
      <c r="F23" s="18"/>
    </row>
    <row r="24" spans="1:11">
      <c r="A24" s="3" t="s">
        <v>63</v>
      </c>
      <c r="B24" s="43" t="s">
        <v>64</v>
      </c>
      <c r="C24" s="44"/>
      <c r="D24" s="17" t="s">
        <v>87</v>
      </c>
      <c r="E24" s="19" t="s">
        <v>4</v>
      </c>
      <c r="F24" s="296" t="s">
        <v>142</v>
      </c>
      <c r="G24" s="296"/>
      <c r="H24" s="296"/>
      <c r="I24" s="19" t="s">
        <v>143</v>
      </c>
      <c r="J24" s="24" t="s">
        <v>141</v>
      </c>
      <c r="K24" t="s">
        <v>136</v>
      </c>
    </row>
    <row r="25" spans="1:11">
      <c r="A25" s="3"/>
      <c r="B25" s="276"/>
      <c r="C25" s="277"/>
      <c r="D25" s="5"/>
      <c r="E25" s="6"/>
      <c r="F25" s="297"/>
      <c r="G25" s="297"/>
      <c r="H25" s="297"/>
      <c r="I25" s="6"/>
      <c r="J25" s="1"/>
    </row>
    <row r="26" spans="1:11">
      <c r="A26" s="3"/>
      <c r="B26" s="276"/>
      <c r="C26" s="277"/>
      <c r="D26" s="5"/>
      <c r="E26" s="6"/>
      <c r="F26" s="297"/>
      <c r="G26" s="297"/>
      <c r="H26" s="297"/>
      <c r="I26" s="6"/>
      <c r="J26" s="1"/>
    </row>
    <row r="27" spans="1:11">
      <c r="A27" s="3"/>
      <c r="B27" s="276"/>
      <c r="C27" s="277"/>
      <c r="D27" s="5"/>
      <c r="E27" s="6"/>
      <c r="F27" s="278"/>
      <c r="G27" s="278"/>
      <c r="H27" s="278"/>
      <c r="I27" s="1"/>
      <c r="J27" s="1"/>
    </row>
    <row r="28" spans="1:11">
      <c r="A28" s="3"/>
      <c r="B28" s="276"/>
      <c r="C28" s="277"/>
      <c r="D28" s="5"/>
      <c r="E28" s="6"/>
      <c r="F28" s="278"/>
      <c r="G28" s="278"/>
      <c r="H28" s="278"/>
      <c r="I28" s="1"/>
      <c r="J28" s="1"/>
    </row>
    <row r="29" spans="1:11" s="145" customFormat="1">
      <c r="A29" s="154"/>
      <c r="B29" s="154"/>
      <c r="C29" s="154"/>
      <c r="D29" s="155"/>
      <c r="E29" s="155"/>
      <c r="F29" s="94"/>
      <c r="G29" s="94"/>
      <c r="H29" s="94"/>
      <c r="I29" s="94"/>
      <c r="J29" s="94"/>
    </row>
    <row r="30" spans="1:11" ht="18">
      <c r="A30" s="20" t="s">
        <v>89</v>
      </c>
      <c r="F30" s="18"/>
    </row>
    <row r="31" spans="1:11">
      <c r="A31" s="3" t="s">
        <v>63</v>
      </c>
      <c r="B31" s="43" t="s">
        <v>64</v>
      </c>
      <c r="C31" s="44"/>
      <c r="D31" s="17" t="s">
        <v>87</v>
      </c>
      <c r="E31" s="19" t="s">
        <v>4</v>
      </c>
      <c r="F31" s="7"/>
      <c r="G31" s="7"/>
    </row>
    <row r="32" spans="1:11">
      <c r="A32" s="3"/>
      <c r="B32" s="276"/>
      <c r="C32" s="277"/>
      <c r="D32" s="5"/>
      <c r="E32" s="6"/>
      <c r="F32" s="7"/>
      <c r="G32" s="7"/>
    </row>
    <row r="33" spans="1:7">
      <c r="A33" s="3"/>
      <c r="B33" s="276"/>
      <c r="C33" s="277"/>
      <c r="D33" s="5"/>
      <c r="E33" s="6"/>
      <c r="F33" s="7"/>
      <c r="G33" s="7"/>
    </row>
    <row r="34" spans="1:7">
      <c r="A34" s="3"/>
      <c r="B34" s="276"/>
      <c r="C34" s="277"/>
      <c r="D34" s="5"/>
      <c r="E34" s="6"/>
    </row>
    <row r="36" spans="1:7" ht="18">
      <c r="A36" s="20" t="s">
        <v>91</v>
      </c>
      <c r="D36" s="4"/>
      <c r="E36" s="4"/>
      <c r="F36" s="18"/>
    </row>
    <row r="37" spans="1:7">
      <c r="A37" s="3" t="s">
        <v>63</v>
      </c>
      <c r="B37" s="43" t="s">
        <v>64</v>
      </c>
      <c r="C37" s="44"/>
      <c r="D37" s="17" t="s">
        <v>87</v>
      </c>
      <c r="E37" s="19" t="s">
        <v>88</v>
      </c>
      <c r="F37" s="7"/>
      <c r="G37" s="7"/>
    </row>
    <row r="38" spans="1:7">
      <c r="A38" s="3"/>
      <c r="B38" s="276"/>
      <c r="C38" s="277"/>
      <c r="D38" s="5"/>
      <c r="E38" s="6"/>
      <c r="F38" s="7"/>
      <c r="G38" s="7"/>
    </row>
    <row r="39" spans="1:7">
      <c r="A39" s="3"/>
      <c r="B39" s="276"/>
      <c r="C39" s="277"/>
      <c r="D39" s="5"/>
      <c r="E39" s="6"/>
      <c r="F39" s="7"/>
      <c r="G39" s="7"/>
    </row>
    <row r="40" spans="1:7">
      <c r="A40" s="3"/>
      <c r="B40" s="276"/>
      <c r="C40" s="277"/>
      <c r="D40" s="5"/>
      <c r="E40" s="6"/>
    </row>
    <row r="41" spans="1:7">
      <c r="F41" s="4"/>
    </row>
    <row r="42" spans="1:7" ht="18">
      <c r="A42" s="20" t="s">
        <v>92</v>
      </c>
      <c r="D42" s="4"/>
      <c r="E42" s="4"/>
      <c r="F42" s="18"/>
    </row>
    <row r="43" spans="1:7">
      <c r="A43" s="3" t="s">
        <v>63</v>
      </c>
      <c r="B43" s="43" t="s">
        <v>64</v>
      </c>
      <c r="C43" s="153"/>
      <c r="D43" s="19" t="s">
        <v>87</v>
      </c>
      <c r="E43" s="18"/>
      <c r="F43" s="7"/>
      <c r="G43" s="7"/>
    </row>
    <row r="44" spans="1:7">
      <c r="A44" s="3"/>
      <c r="B44" s="276"/>
      <c r="C44" s="279"/>
      <c r="D44" s="6"/>
      <c r="E44" s="7"/>
      <c r="F44" s="7"/>
      <c r="G44" s="7"/>
    </row>
    <row r="45" spans="1:7">
      <c r="A45" s="3"/>
      <c r="B45" s="276"/>
      <c r="C45" s="279"/>
      <c r="D45" s="6"/>
      <c r="E45" s="7"/>
      <c r="F45" s="7"/>
      <c r="G45" s="7"/>
    </row>
    <row r="46" spans="1:7">
      <c r="A46" s="3"/>
      <c r="B46" s="276"/>
      <c r="C46" s="279"/>
      <c r="D46" s="6"/>
      <c r="E46" s="7"/>
    </row>
    <row r="49" spans="1:2">
      <c r="A49" s="4"/>
    </row>
    <row r="50" spans="1:2">
      <c r="A50" s="4"/>
    </row>
    <row r="51" spans="1:2">
      <c r="A51" s="4"/>
    </row>
    <row r="52" spans="1:2">
      <c r="A52" s="4"/>
    </row>
    <row r="54" spans="1:2">
      <c r="A54" s="4"/>
    </row>
    <row r="55" spans="1:2">
      <c r="A55" s="4"/>
    </row>
    <row r="56" spans="1:2">
      <c r="A56" s="4"/>
      <c r="B56" s="8"/>
    </row>
    <row r="57" spans="1:2">
      <c r="A57" s="4"/>
      <c r="B57" s="8"/>
    </row>
    <row r="58" spans="1:2">
      <c r="A58" s="4"/>
      <c r="B58" s="8"/>
    </row>
    <row r="59" spans="1:2">
      <c r="A59" s="4"/>
      <c r="B59" s="8"/>
    </row>
    <row r="60" spans="1:2">
      <c r="A60" s="4"/>
      <c r="B60" s="8"/>
    </row>
    <row r="61" spans="1:2">
      <c r="A61" s="4"/>
      <c r="B61" s="8"/>
    </row>
  </sheetData>
  <mergeCells count="28">
    <mergeCell ref="F27:H27"/>
    <mergeCell ref="B33:C33"/>
    <mergeCell ref="B34:C34"/>
    <mergeCell ref="F24:H24"/>
    <mergeCell ref="F25:H25"/>
    <mergeCell ref="F26:H26"/>
    <mergeCell ref="B32:C32"/>
    <mergeCell ref="B15:D15"/>
    <mergeCell ref="A6:J6"/>
    <mergeCell ref="A8:H8"/>
    <mergeCell ref="B10:D10"/>
    <mergeCell ref="B13:D13"/>
    <mergeCell ref="B14:D14"/>
    <mergeCell ref="B11:D11"/>
    <mergeCell ref="B12:D12"/>
    <mergeCell ref="A17:D20"/>
    <mergeCell ref="A16:D16"/>
    <mergeCell ref="B25:C25"/>
    <mergeCell ref="B26:C26"/>
    <mergeCell ref="B27:C27"/>
    <mergeCell ref="B28:C28"/>
    <mergeCell ref="F28:H28"/>
    <mergeCell ref="B44:C44"/>
    <mergeCell ref="B45:C45"/>
    <mergeCell ref="B46:C46"/>
    <mergeCell ref="B38:C38"/>
    <mergeCell ref="B39:C39"/>
    <mergeCell ref="B40:C40"/>
  </mergeCells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0EF57-2969-4585-886B-88F33E7FF526}">
  <sheetPr codeName="Ark2">
    <pageSetUpPr fitToPage="1"/>
  </sheetPr>
  <dimension ref="A1:I127"/>
  <sheetViews>
    <sheetView zoomScaleNormal="100" workbookViewId="0">
      <selection activeCell="L121" sqref="L121"/>
    </sheetView>
  </sheetViews>
  <sheetFormatPr defaultColWidth="11.5546875" defaultRowHeight="14.4"/>
  <cols>
    <col min="1" max="1" width="29.6640625" customWidth="1"/>
    <col min="2" max="2" width="24.33203125" customWidth="1"/>
    <col min="3" max="3" width="14.6640625" customWidth="1"/>
    <col min="5" max="5" width="15.6640625" customWidth="1"/>
    <col min="7" max="7" width="11.5546875" customWidth="1"/>
  </cols>
  <sheetData>
    <row r="1" spans="1:9">
      <c r="C1" s="16"/>
      <c r="D1" s="26"/>
      <c r="E1" s="16"/>
      <c r="F1" s="37"/>
    </row>
    <row r="2" spans="1:9" ht="15.6">
      <c r="A2" s="27"/>
      <c r="C2" s="16"/>
      <c r="D2" s="26"/>
      <c r="E2" s="16"/>
      <c r="F2" s="37"/>
    </row>
    <row r="3" spans="1:9">
      <c r="A3" s="39"/>
      <c r="C3" s="16"/>
      <c r="D3" s="26"/>
      <c r="E3" s="16"/>
      <c r="F3" s="38"/>
    </row>
    <row r="4" spans="1:9">
      <c r="A4" s="39"/>
      <c r="C4" s="16"/>
      <c r="D4" s="26"/>
      <c r="E4" s="16"/>
      <c r="F4" s="38"/>
    </row>
    <row r="5" spans="1:9">
      <c r="A5" s="81"/>
      <c r="B5" s="42"/>
      <c r="C5" s="82"/>
      <c r="D5" s="83"/>
      <c r="E5" s="82"/>
      <c r="F5" s="84"/>
    </row>
    <row r="6" spans="1:9" ht="18.600000000000001" thickBot="1">
      <c r="A6" s="62" t="s">
        <v>371</v>
      </c>
      <c r="B6" s="31"/>
      <c r="C6" s="31"/>
      <c r="D6" s="30"/>
      <c r="E6" s="31"/>
      <c r="F6" s="33"/>
      <c r="G6" s="46"/>
    </row>
    <row r="7" spans="1:9" ht="15.6">
      <c r="A7" s="35" t="s">
        <v>2</v>
      </c>
      <c r="B7" s="35" t="s">
        <v>3</v>
      </c>
      <c r="C7" s="35" t="s">
        <v>4</v>
      </c>
      <c r="D7" s="35" t="s">
        <v>5</v>
      </c>
      <c r="E7" s="70" t="s">
        <v>6</v>
      </c>
      <c r="F7" s="96" t="s">
        <v>0</v>
      </c>
      <c r="G7" s="97" t="s">
        <v>158</v>
      </c>
      <c r="H7" s="76" t="s">
        <v>153</v>
      </c>
      <c r="I7" s="76" t="s">
        <v>148</v>
      </c>
    </row>
    <row r="8" spans="1:9">
      <c r="A8" s="98" t="s">
        <v>159</v>
      </c>
      <c r="B8" s="99" t="s">
        <v>160</v>
      </c>
      <c r="C8" s="99" t="s">
        <v>7</v>
      </c>
      <c r="D8" s="98" t="s">
        <v>8</v>
      </c>
      <c r="E8" s="98" t="s">
        <v>9</v>
      </c>
      <c r="F8" s="98" t="s">
        <v>10</v>
      </c>
      <c r="G8" s="100">
        <v>8150</v>
      </c>
      <c r="H8" s="101">
        <v>40</v>
      </c>
      <c r="I8" s="101">
        <f>SUM(G8*0.6)</f>
        <v>4890</v>
      </c>
    </row>
    <row r="9" spans="1:9">
      <c r="A9" s="98" t="s">
        <v>161</v>
      </c>
      <c r="B9" s="99" t="s">
        <v>162</v>
      </c>
      <c r="C9" s="99" t="s">
        <v>7</v>
      </c>
      <c r="D9" s="98" t="s">
        <v>8</v>
      </c>
      <c r="E9" s="98" t="s">
        <v>9</v>
      </c>
      <c r="F9" s="98" t="s">
        <v>93</v>
      </c>
      <c r="G9" s="100">
        <v>8150</v>
      </c>
      <c r="H9" s="101">
        <v>40</v>
      </c>
      <c r="I9" s="101">
        <f t="shared" ref="I9:I19" si="0">SUM(G9*0.6)</f>
        <v>4890</v>
      </c>
    </row>
    <row r="10" spans="1:9">
      <c r="A10" s="98" t="s">
        <v>163</v>
      </c>
      <c r="B10" s="99" t="s">
        <v>164</v>
      </c>
      <c r="C10" s="99"/>
      <c r="D10" s="98" t="s">
        <v>8</v>
      </c>
      <c r="E10" s="98" t="s">
        <v>9</v>
      </c>
      <c r="F10" s="98" t="s">
        <v>165</v>
      </c>
      <c r="G10" s="100">
        <v>8150</v>
      </c>
      <c r="H10" s="101">
        <v>40</v>
      </c>
      <c r="I10" s="101">
        <f t="shared" si="0"/>
        <v>4890</v>
      </c>
    </row>
    <row r="11" spans="1:9">
      <c r="A11" s="102" t="s">
        <v>166</v>
      </c>
      <c r="B11" s="99" t="s">
        <v>167</v>
      </c>
      <c r="C11" s="101"/>
      <c r="D11" s="101" t="s">
        <v>8</v>
      </c>
      <c r="E11" s="98" t="s">
        <v>9</v>
      </c>
      <c r="F11" s="103" t="s">
        <v>168</v>
      </c>
      <c r="G11" s="100">
        <v>8350</v>
      </c>
      <c r="H11" s="101">
        <v>40</v>
      </c>
      <c r="I11" s="101">
        <f t="shared" si="0"/>
        <v>5010</v>
      </c>
    </row>
    <row r="12" spans="1:9">
      <c r="A12" s="98" t="s">
        <v>169</v>
      </c>
      <c r="B12" s="99" t="s">
        <v>170</v>
      </c>
      <c r="C12" s="99" t="s">
        <v>7</v>
      </c>
      <c r="D12" s="98" t="s">
        <v>8</v>
      </c>
      <c r="E12" s="98" t="s">
        <v>9</v>
      </c>
      <c r="F12" s="103" t="s">
        <v>94</v>
      </c>
      <c r="G12" s="100">
        <v>8350</v>
      </c>
      <c r="H12" s="101">
        <v>40</v>
      </c>
      <c r="I12" s="101">
        <f t="shared" si="0"/>
        <v>5010</v>
      </c>
    </row>
    <row r="13" spans="1:9">
      <c r="A13" s="98" t="s">
        <v>171</v>
      </c>
      <c r="B13" s="99" t="s">
        <v>172</v>
      </c>
      <c r="C13" s="99" t="s">
        <v>11</v>
      </c>
      <c r="D13" s="98">
        <v>7</v>
      </c>
      <c r="E13" s="98" t="s">
        <v>12</v>
      </c>
      <c r="F13" s="98" t="s">
        <v>13</v>
      </c>
      <c r="G13" s="100">
        <v>8150</v>
      </c>
      <c r="H13" s="101">
        <v>40</v>
      </c>
      <c r="I13" s="101">
        <f t="shared" si="0"/>
        <v>4890</v>
      </c>
    </row>
    <row r="14" spans="1:9">
      <c r="A14" s="102" t="s">
        <v>173</v>
      </c>
      <c r="B14" s="101" t="s">
        <v>174</v>
      </c>
      <c r="C14" s="99" t="s">
        <v>14</v>
      </c>
      <c r="D14" s="98">
        <v>7</v>
      </c>
      <c r="E14" s="98" t="s">
        <v>12</v>
      </c>
      <c r="F14" s="103" t="s">
        <v>95</v>
      </c>
      <c r="G14" s="100">
        <v>8150</v>
      </c>
      <c r="H14" s="101">
        <v>40</v>
      </c>
      <c r="I14" s="101">
        <f t="shared" si="0"/>
        <v>4890</v>
      </c>
    </row>
    <row r="15" spans="1:9">
      <c r="A15" s="102" t="s">
        <v>175</v>
      </c>
      <c r="B15" s="101" t="s">
        <v>176</v>
      </c>
      <c r="C15" s="99" t="s">
        <v>14</v>
      </c>
      <c r="D15" s="98">
        <v>7</v>
      </c>
      <c r="E15" s="98" t="s">
        <v>12</v>
      </c>
      <c r="F15" s="103" t="s">
        <v>96</v>
      </c>
      <c r="G15" s="100">
        <v>8150</v>
      </c>
      <c r="H15" s="101">
        <v>40</v>
      </c>
      <c r="I15" s="101">
        <f t="shared" si="0"/>
        <v>4890</v>
      </c>
    </row>
    <row r="16" spans="1:9">
      <c r="A16" s="102" t="s">
        <v>177</v>
      </c>
      <c r="B16" s="99" t="s">
        <v>178</v>
      </c>
      <c r="C16" s="101"/>
      <c r="D16" s="98">
        <v>7</v>
      </c>
      <c r="E16" s="98" t="s">
        <v>179</v>
      </c>
      <c r="F16" s="103" t="s">
        <v>168</v>
      </c>
      <c r="G16" s="100">
        <v>8350</v>
      </c>
      <c r="H16" s="101">
        <v>40</v>
      </c>
      <c r="I16" s="101">
        <f t="shared" si="0"/>
        <v>5010</v>
      </c>
    </row>
    <row r="17" spans="1:9">
      <c r="A17" s="102" t="s">
        <v>98</v>
      </c>
      <c r="B17" s="101" t="s">
        <v>99</v>
      </c>
      <c r="C17" s="99" t="s">
        <v>7</v>
      </c>
      <c r="D17" s="98" t="s">
        <v>8</v>
      </c>
      <c r="E17" s="98" t="s">
        <v>9</v>
      </c>
      <c r="F17" s="103" t="s">
        <v>94</v>
      </c>
      <c r="G17" s="100">
        <v>6400</v>
      </c>
      <c r="H17" s="101">
        <v>40</v>
      </c>
      <c r="I17" s="101">
        <f t="shared" si="0"/>
        <v>3840</v>
      </c>
    </row>
    <row r="18" spans="1:9">
      <c r="A18" s="102" t="s">
        <v>100</v>
      </c>
      <c r="B18" s="101" t="s">
        <v>15</v>
      </c>
      <c r="C18" s="99" t="s">
        <v>7</v>
      </c>
      <c r="D18" s="98" t="s">
        <v>8</v>
      </c>
      <c r="E18" s="98" t="s">
        <v>9</v>
      </c>
      <c r="F18" s="103" t="s">
        <v>16</v>
      </c>
      <c r="G18" s="100">
        <v>5900</v>
      </c>
      <c r="H18" s="101">
        <v>40</v>
      </c>
      <c r="I18" s="101">
        <f t="shared" si="0"/>
        <v>3540</v>
      </c>
    </row>
    <row r="19" spans="1:9">
      <c r="A19" s="102" t="s">
        <v>101</v>
      </c>
      <c r="B19" s="101" t="s">
        <v>19</v>
      </c>
      <c r="C19" s="99" t="s">
        <v>14</v>
      </c>
      <c r="D19" s="98">
        <v>7</v>
      </c>
      <c r="E19" s="98" t="s">
        <v>20</v>
      </c>
      <c r="F19" s="103" t="s">
        <v>21</v>
      </c>
      <c r="G19" s="100">
        <v>5900</v>
      </c>
      <c r="H19" s="101">
        <v>40</v>
      </c>
      <c r="I19" s="101">
        <f t="shared" si="0"/>
        <v>3540</v>
      </c>
    </row>
    <row r="20" spans="1:9" ht="18.600000000000001" thickBot="1">
      <c r="A20" s="62" t="s">
        <v>180</v>
      </c>
      <c r="B20" s="31"/>
      <c r="C20" s="31"/>
      <c r="D20" s="30"/>
      <c r="E20" s="31"/>
      <c r="F20" s="30"/>
      <c r="G20" s="46"/>
    </row>
    <row r="21" spans="1:9" ht="15.6">
      <c r="A21" s="35" t="s">
        <v>2</v>
      </c>
      <c r="B21" s="35" t="s">
        <v>3</v>
      </c>
      <c r="C21" s="35" t="s">
        <v>4</v>
      </c>
      <c r="D21" s="35" t="s">
        <v>5</v>
      </c>
      <c r="E21" s="70" t="s">
        <v>6</v>
      </c>
      <c r="F21" s="75" t="s">
        <v>0</v>
      </c>
      <c r="G21" s="97"/>
      <c r="H21" s="104"/>
      <c r="I21" s="104"/>
    </row>
    <row r="22" spans="1:9">
      <c r="A22" s="102" t="s">
        <v>181</v>
      </c>
      <c r="B22" s="101" t="s">
        <v>23</v>
      </c>
      <c r="C22" s="105" t="s">
        <v>102</v>
      </c>
      <c r="D22" s="106" t="s">
        <v>24</v>
      </c>
      <c r="E22" s="98" t="s">
        <v>25</v>
      </c>
      <c r="F22" s="103" t="s">
        <v>182</v>
      </c>
      <c r="G22" s="100">
        <v>3800</v>
      </c>
      <c r="H22" s="101">
        <v>40</v>
      </c>
      <c r="I22" s="101">
        <f t="shared" ref="I22:I26" si="1">SUM(G22*0.6)</f>
        <v>2280</v>
      </c>
    </row>
    <row r="23" spans="1:9">
      <c r="A23" s="102" t="s">
        <v>183</v>
      </c>
      <c r="B23" s="101" t="s">
        <v>26</v>
      </c>
      <c r="C23" s="105" t="s">
        <v>27</v>
      </c>
      <c r="D23" s="106" t="s">
        <v>24</v>
      </c>
      <c r="E23" s="98" t="s">
        <v>12</v>
      </c>
      <c r="F23" s="103" t="s">
        <v>21</v>
      </c>
      <c r="G23" s="100">
        <v>3800</v>
      </c>
      <c r="H23" s="101">
        <v>40</v>
      </c>
      <c r="I23" s="101">
        <f t="shared" si="1"/>
        <v>2280</v>
      </c>
    </row>
    <row r="24" spans="1:9">
      <c r="A24" s="102" t="s">
        <v>103</v>
      </c>
      <c r="B24" s="101" t="s">
        <v>28</v>
      </c>
      <c r="C24" s="105" t="s">
        <v>29</v>
      </c>
      <c r="D24" s="106" t="s">
        <v>24</v>
      </c>
      <c r="E24" s="98" t="s">
        <v>25</v>
      </c>
      <c r="F24" s="103" t="s">
        <v>182</v>
      </c>
      <c r="G24" s="100">
        <v>3100</v>
      </c>
      <c r="H24" s="101">
        <v>40</v>
      </c>
      <c r="I24" s="101">
        <f t="shared" si="1"/>
        <v>1860</v>
      </c>
    </row>
    <row r="25" spans="1:9">
      <c r="A25" s="102" t="s">
        <v>104</v>
      </c>
      <c r="B25" s="101" t="s">
        <v>105</v>
      </c>
      <c r="C25" s="105" t="s">
        <v>29</v>
      </c>
      <c r="D25" s="106" t="s">
        <v>24</v>
      </c>
      <c r="E25" s="98" t="s">
        <v>25</v>
      </c>
      <c r="F25" s="103" t="s">
        <v>94</v>
      </c>
      <c r="G25" s="100">
        <v>3400</v>
      </c>
      <c r="H25" s="101">
        <v>40</v>
      </c>
      <c r="I25" s="101">
        <f t="shared" si="1"/>
        <v>2040</v>
      </c>
    </row>
    <row r="26" spans="1:9">
      <c r="A26" s="102" t="s">
        <v>106</v>
      </c>
      <c r="B26" s="101" t="s">
        <v>30</v>
      </c>
      <c r="C26" s="105" t="s">
        <v>31</v>
      </c>
      <c r="D26" s="98" t="s">
        <v>24</v>
      </c>
      <c r="E26" s="98" t="s">
        <v>20</v>
      </c>
      <c r="F26" s="103" t="s">
        <v>184</v>
      </c>
      <c r="G26" s="100">
        <v>3100</v>
      </c>
      <c r="H26" s="101">
        <v>40</v>
      </c>
      <c r="I26" s="101">
        <f t="shared" si="1"/>
        <v>1860</v>
      </c>
    </row>
    <row r="27" spans="1:9" s="66" customFormat="1" ht="18.600000000000001" thickBot="1">
      <c r="A27" s="62" t="s">
        <v>185</v>
      </c>
      <c r="B27" s="31"/>
      <c r="C27" s="31"/>
      <c r="D27" s="30"/>
      <c r="E27" s="31"/>
      <c r="F27" s="30"/>
      <c r="G27" s="65"/>
    </row>
    <row r="28" spans="1:9" s="68" customFormat="1" ht="16.2">
      <c r="A28" s="35" t="s">
        <v>2</v>
      </c>
      <c r="B28" s="35" t="s">
        <v>3</v>
      </c>
      <c r="C28" s="35" t="s">
        <v>32</v>
      </c>
      <c r="D28" s="35"/>
      <c r="E28" s="70" t="s">
        <v>33</v>
      </c>
      <c r="F28" s="75" t="s">
        <v>0</v>
      </c>
      <c r="G28" s="97"/>
      <c r="H28" s="107"/>
      <c r="I28" s="107"/>
    </row>
    <row r="29" spans="1:9" s="69" customFormat="1">
      <c r="A29" s="108" t="s">
        <v>107</v>
      </c>
      <c r="B29" s="101" t="s">
        <v>34</v>
      </c>
      <c r="C29" s="109" t="s">
        <v>35</v>
      </c>
      <c r="D29" s="103"/>
      <c r="E29" s="110" t="s">
        <v>36</v>
      </c>
      <c r="F29" s="108" t="s">
        <v>16</v>
      </c>
      <c r="G29" s="100">
        <v>6500</v>
      </c>
      <c r="H29" s="101">
        <v>40</v>
      </c>
      <c r="I29" s="101">
        <f t="shared" ref="I29:I38" si="2">SUM(G29*0.6)</f>
        <v>3900</v>
      </c>
    </row>
    <row r="30" spans="1:9">
      <c r="A30" s="108" t="s">
        <v>108</v>
      </c>
      <c r="B30" s="101" t="s">
        <v>37</v>
      </c>
      <c r="C30" s="109" t="s">
        <v>35</v>
      </c>
      <c r="D30" s="103"/>
      <c r="E30" s="110" t="s">
        <v>36</v>
      </c>
      <c r="F30" s="108" t="s">
        <v>21</v>
      </c>
      <c r="G30" s="100">
        <v>9100</v>
      </c>
      <c r="H30" s="101">
        <v>40</v>
      </c>
      <c r="I30" s="101">
        <f t="shared" si="2"/>
        <v>5460</v>
      </c>
    </row>
    <row r="31" spans="1:9">
      <c r="A31" s="108" t="s">
        <v>109</v>
      </c>
      <c r="B31" s="101" t="s">
        <v>38</v>
      </c>
      <c r="C31" s="109" t="s">
        <v>35</v>
      </c>
      <c r="D31" s="103"/>
      <c r="E31" s="110" t="s">
        <v>39</v>
      </c>
      <c r="F31" s="108" t="s">
        <v>186</v>
      </c>
      <c r="G31" s="100">
        <v>9100</v>
      </c>
      <c r="H31" s="101">
        <v>40</v>
      </c>
      <c r="I31" s="101">
        <f t="shared" si="2"/>
        <v>5460</v>
      </c>
    </row>
    <row r="32" spans="1:9">
      <c r="A32" s="111" t="s">
        <v>187</v>
      </c>
      <c r="B32" s="101" t="s">
        <v>15</v>
      </c>
      <c r="C32" s="109" t="s">
        <v>35</v>
      </c>
      <c r="D32" s="103"/>
      <c r="E32" s="110" t="s">
        <v>40</v>
      </c>
      <c r="F32" s="108" t="s">
        <v>16</v>
      </c>
      <c r="G32" s="100">
        <v>3900</v>
      </c>
      <c r="H32" s="101">
        <v>40</v>
      </c>
      <c r="I32" s="101">
        <f t="shared" si="2"/>
        <v>2340</v>
      </c>
    </row>
    <row r="33" spans="1:9">
      <c r="A33" s="111" t="s">
        <v>188</v>
      </c>
      <c r="B33" s="101" t="s">
        <v>41</v>
      </c>
      <c r="C33" s="109" t="s">
        <v>35</v>
      </c>
      <c r="D33" s="103"/>
      <c r="E33" s="110" t="s">
        <v>36</v>
      </c>
      <c r="F33" s="108" t="s">
        <v>21</v>
      </c>
      <c r="G33" s="100">
        <v>5900</v>
      </c>
      <c r="H33" s="101">
        <v>40</v>
      </c>
      <c r="I33" s="101">
        <f t="shared" si="2"/>
        <v>3540</v>
      </c>
    </row>
    <row r="34" spans="1:9">
      <c r="A34" s="108" t="s">
        <v>110</v>
      </c>
      <c r="B34" s="112" t="s">
        <v>17</v>
      </c>
      <c r="C34" s="109" t="s">
        <v>42</v>
      </c>
      <c r="D34" s="108"/>
      <c r="E34" s="110" t="s">
        <v>189</v>
      </c>
      <c r="F34" s="108" t="s">
        <v>182</v>
      </c>
      <c r="G34" s="100">
        <v>3000</v>
      </c>
      <c r="H34" s="101">
        <v>40</v>
      </c>
      <c r="I34" s="101">
        <f t="shared" si="2"/>
        <v>1800</v>
      </c>
    </row>
    <row r="35" spans="1:9">
      <c r="A35" s="108" t="s">
        <v>111</v>
      </c>
      <c r="B35" s="112" t="s">
        <v>22</v>
      </c>
      <c r="C35" s="109" t="s">
        <v>42</v>
      </c>
      <c r="D35" s="108"/>
      <c r="E35" s="110" t="s">
        <v>189</v>
      </c>
      <c r="F35" s="108" t="s">
        <v>184</v>
      </c>
      <c r="G35" s="100">
        <v>3700</v>
      </c>
      <c r="H35" s="101">
        <v>40</v>
      </c>
      <c r="I35" s="101">
        <f t="shared" si="2"/>
        <v>2220</v>
      </c>
    </row>
    <row r="36" spans="1:9">
      <c r="A36" s="108" t="s">
        <v>112</v>
      </c>
      <c r="B36" s="112" t="s">
        <v>190</v>
      </c>
      <c r="C36" s="109" t="s">
        <v>42</v>
      </c>
      <c r="D36" s="108"/>
      <c r="E36" s="110" t="s">
        <v>189</v>
      </c>
      <c r="F36" s="108" t="s">
        <v>186</v>
      </c>
      <c r="G36" s="100">
        <v>3700</v>
      </c>
      <c r="H36" s="101">
        <v>40</v>
      </c>
      <c r="I36" s="101">
        <f t="shared" si="2"/>
        <v>2220</v>
      </c>
    </row>
    <row r="37" spans="1:9">
      <c r="A37" s="108" t="s">
        <v>113</v>
      </c>
      <c r="B37" s="101" t="s">
        <v>44</v>
      </c>
      <c r="C37" s="93" t="s">
        <v>42</v>
      </c>
      <c r="D37" s="108"/>
      <c r="E37" s="110" t="s">
        <v>45</v>
      </c>
      <c r="F37" s="108" t="s">
        <v>46</v>
      </c>
      <c r="G37" s="100">
        <v>2500</v>
      </c>
      <c r="H37" s="101">
        <v>40</v>
      </c>
      <c r="I37" s="101">
        <f t="shared" si="2"/>
        <v>1500</v>
      </c>
    </row>
    <row r="38" spans="1:9">
      <c r="A38" s="108" t="s">
        <v>114</v>
      </c>
      <c r="B38" s="101" t="s">
        <v>115</v>
      </c>
      <c r="C38" s="93" t="s">
        <v>42</v>
      </c>
      <c r="D38" s="108"/>
      <c r="E38" s="110" t="s">
        <v>45</v>
      </c>
      <c r="F38" s="108" t="s">
        <v>18</v>
      </c>
      <c r="G38" s="100">
        <v>2000</v>
      </c>
      <c r="H38" s="101">
        <v>40</v>
      </c>
      <c r="I38" s="101">
        <f t="shared" si="2"/>
        <v>1200</v>
      </c>
    </row>
    <row r="39" spans="1:9" s="66" customFormat="1" ht="18.600000000000001" thickBot="1">
      <c r="A39" s="62" t="s">
        <v>191</v>
      </c>
      <c r="B39" s="31"/>
      <c r="C39" s="31"/>
      <c r="D39" s="30"/>
      <c r="E39" s="31"/>
      <c r="F39" s="30"/>
      <c r="G39" s="65"/>
    </row>
    <row r="40" spans="1:9" s="68" customFormat="1" ht="16.2">
      <c r="A40" s="35" t="s">
        <v>2</v>
      </c>
      <c r="B40" s="35" t="s">
        <v>3</v>
      </c>
      <c r="C40" s="35" t="s">
        <v>48</v>
      </c>
      <c r="D40" s="35"/>
      <c r="E40" s="70" t="s">
        <v>49</v>
      </c>
      <c r="F40" s="75" t="s">
        <v>0</v>
      </c>
      <c r="G40" s="97"/>
      <c r="H40" s="107"/>
      <c r="I40" s="107"/>
    </row>
    <row r="41" spans="1:9" s="68" customFormat="1" ht="16.2">
      <c r="A41" s="98" t="s">
        <v>84</v>
      </c>
      <c r="B41" s="105" t="s">
        <v>85</v>
      </c>
      <c r="C41" s="105" t="s">
        <v>42</v>
      </c>
      <c r="D41" s="98"/>
      <c r="E41" s="110" t="s">
        <v>192</v>
      </c>
      <c r="F41" s="98"/>
      <c r="G41" s="100">
        <v>4000</v>
      </c>
      <c r="H41" s="101">
        <v>40</v>
      </c>
      <c r="I41" s="101">
        <f t="shared" ref="I41:I45" si="3">SUM(G41*0.6)</f>
        <v>2400</v>
      </c>
    </row>
    <row r="42" spans="1:9">
      <c r="A42" s="108" t="s">
        <v>50</v>
      </c>
      <c r="B42" s="113" t="s">
        <v>51</v>
      </c>
      <c r="C42" s="93" t="s">
        <v>47</v>
      </c>
      <c r="D42" s="108"/>
      <c r="E42" s="110" t="s">
        <v>192</v>
      </c>
      <c r="F42" s="108"/>
      <c r="G42" s="100">
        <v>3200</v>
      </c>
      <c r="H42" s="101">
        <v>40</v>
      </c>
      <c r="I42" s="101">
        <f t="shared" si="3"/>
        <v>1920</v>
      </c>
    </row>
    <row r="43" spans="1:9">
      <c r="A43" s="108" t="s">
        <v>53</v>
      </c>
      <c r="B43" s="113" t="s">
        <v>54</v>
      </c>
      <c r="C43" s="93" t="s">
        <v>47</v>
      </c>
      <c r="D43" s="108"/>
      <c r="E43" s="110" t="s">
        <v>192</v>
      </c>
      <c r="F43" s="108"/>
      <c r="G43" s="100">
        <v>3200</v>
      </c>
      <c r="H43" s="101">
        <v>40</v>
      </c>
      <c r="I43" s="101">
        <f t="shared" si="3"/>
        <v>1920</v>
      </c>
    </row>
    <row r="44" spans="1:9">
      <c r="A44" s="108" t="s">
        <v>55</v>
      </c>
      <c r="B44" s="113" t="s">
        <v>56</v>
      </c>
      <c r="C44" s="93" t="s">
        <v>47</v>
      </c>
      <c r="D44" s="108"/>
      <c r="E44" s="110" t="s">
        <v>52</v>
      </c>
      <c r="F44" s="108"/>
      <c r="G44" s="100">
        <v>2200</v>
      </c>
      <c r="H44" s="101">
        <v>40</v>
      </c>
      <c r="I44" s="101">
        <f t="shared" si="3"/>
        <v>1320</v>
      </c>
    </row>
    <row r="45" spans="1:9">
      <c r="A45" s="108" t="s">
        <v>57</v>
      </c>
      <c r="B45" s="113" t="s">
        <v>58</v>
      </c>
      <c r="C45" s="93" t="s">
        <v>47</v>
      </c>
      <c r="D45" s="108"/>
      <c r="E45" s="110" t="s">
        <v>59</v>
      </c>
      <c r="F45" s="108"/>
      <c r="G45" s="100">
        <v>1200</v>
      </c>
      <c r="H45" s="101">
        <v>40</v>
      </c>
      <c r="I45" s="101">
        <f t="shared" si="3"/>
        <v>720</v>
      </c>
    </row>
    <row r="46" spans="1:9" ht="18.600000000000001" thickBot="1">
      <c r="A46" s="85" t="s">
        <v>193</v>
      </c>
      <c r="B46" s="86"/>
      <c r="C46" s="71"/>
      <c r="D46" s="72"/>
      <c r="E46" s="73"/>
      <c r="F46" s="72"/>
      <c r="G46" s="46"/>
    </row>
    <row r="47" spans="1:9" ht="15.6">
      <c r="A47" s="35" t="s">
        <v>2</v>
      </c>
      <c r="B47" s="35" t="s">
        <v>3</v>
      </c>
      <c r="C47" s="35" t="s">
        <v>48</v>
      </c>
      <c r="D47" s="35"/>
      <c r="E47" s="70" t="s">
        <v>49</v>
      </c>
      <c r="F47" s="75" t="s">
        <v>0</v>
      </c>
      <c r="G47" s="97"/>
      <c r="H47" s="104"/>
      <c r="I47" s="104"/>
    </row>
    <row r="48" spans="1:9">
      <c r="A48" s="108" t="s">
        <v>194</v>
      </c>
      <c r="B48" s="113" t="s">
        <v>195</v>
      </c>
      <c r="C48" s="93"/>
      <c r="D48" s="108"/>
      <c r="E48" s="110" t="s">
        <v>196</v>
      </c>
      <c r="F48" s="108"/>
      <c r="G48" s="100">
        <v>260</v>
      </c>
      <c r="H48" s="101">
        <v>40</v>
      </c>
      <c r="I48" s="101">
        <f t="shared" ref="I48:I68" si="4">SUM(G48*0.6)</f>
        <v>156</v>
      </c>
    </row>
    <row r="49" spans="1:9">
      <c r="A49" s="108" t="s">
        <v>197</v>
      </c>
      <c r="B49" s="113" t="s">
        <v>198</v>
      </c>
      <c r="C49" s="93"/>
      <c r="D49" s="108"/>
      <c r="E49" s="110" t="s">
        <v>199</v>
      </c>
      <c r="F49" s="108"/>
      <c r="G49" s="100">
        <v>310</v>
      </c>
      <c r="H49" s="101">
        <v>40</v>
      </c>
      <c r="I49" s="101">
        <f t="shared" si="4"/>
        <v>186</v>
      </c>
    </row>
    <row r="50" spans="1:9">
      <c r="A50" s="108" t="s">
        <v>200</v>
      </c>
      <c r="B50" s="113" t="s">
        <v>201</v>
      </c>
      <c r="C50" s="93" t="s">
        <v>202</v>
      </c>
      <c r="D50" s="108"/>
      <c r="E50" s="110"/>
      <c r="F50" s="108"/>
      <c r="G50" s="100">
        <v>310</v>
      </c>
      <c r="H50" s="101">
        <v>40</v>
      </c>
      <c r="I50" s="101">
        <f t="shared" si="4"/>
        <v>186</v>
      </c>
    </row>
    <row r="51" spans="1:9">
      <c r="A51" s="108" t="s">
        <v>203</v>
      </c>
      <c r="B51" s="113" t="s">
        <v>204</v>
      </c>
      <c r="C51" s="93" t="s">
        <v>205</v>
      </c>
      <c r="D51" s="108"/>
      <c r="E51" s="110"/>
      <c r="F51" s="108"/>
      <c r="G51" s="100">
        <v>155</v>
      </c>
      <c r="H51" s="101">
        <v>40</v>
      </c>
      <c r="I51" s="101">
        <f t="shared" si="4"/>
        <v>93</v>
      </c>
    </row>
    <row r="52" spans="1:9">
      <c r="A52" s="108" t="s">
        <v>206</v>
      </c>
      <c r="B52" s="113" t="s">
        <v>207</v>
      </c>
      <c r="C52" s="93" t="s">
        <v>208</v>
      </c>
      <c r="D52" s="108"/>
      <c r="E52" s="110"/>
      <c r="F52" s="108"/>
      <c r="G52" s="100">
        <v>155</v>
      </c>
      <c r="H52" s="101">
        <v>40</v>
      </c>
      <c r="I52" s="101">
        <f t="shared" si="4"/>
        <v>93</v>
      </c>
    </row>
    <row r="53" spans="1:9">
      <c r="A53" s="108" t="s">
        <v>209</v>
      </c>
      <c r="B53" s="113" t="s">
        <v>210</v>
      </c>
      <c r="C53" s="93" t="s">
        <v>211</v>
      </c>
      <c r="D53" s="108"/>
      <c r="E53" s="110"/>
      <c r="F53" s="108"/>
      <c r="G53" s="100">
        <v>155</v>
      </c>
      <c r="H53" s="101">
        <v>40</v>
      </c>
      <c r="I53" s="101">
        <f t="shared" si="4"/>
        <v>93</v>
      </c>
    </row>
    <row r="54" spans="1:9">
      <c r="A54" s="108" t="s">
        <v>212</v>
      </c>
      <c r="B54" s="113" t="s">
        <v>213</v>
      </c>
      <c r="C54" s="93" t="s">
        <v>214</v>
      </c>
      <c r="D54" s="108"/>
      <c r="E54" s="110"/>
      <c r="F54" s="108"/>
      <c r="G54" s="100">
        <v>155</v>
      </c>
      <c r="H54" s="101">
        <v>40</v>
      </c>
      <c r="I54" s="101">
        <f t="shared" si="4"/>
        <v>93</v>
      </c>
    </row>
    <row r="55" spans="1:9">
      <c r="A55" s="108" t="s">
        <v>215</v>
      </c>
      <c r="B55" s="113" t="s">
        <v>216</v>
      </c>
      <c r="C55" s="93" t="s">
        <v>217</v>
      </c>
      <c r="D55" s="108"/>
      <c r="E55" s="110"/>
      <c r="F55" s="108"/>
      <c r="G55" s="100">
        <v>155</v>
      </c>
      <c r="H55" s="101">
        <v>40</v>
      </c>
      <c r="I55" s="101">
        <f t="shared" si="4"/>
        <v>93</v>
      </c>
    </row>
    <row r="56" spans="1:9">
      <c r="A56" s="108" t="s">
        <v>218</v>
      </c>
      <c r="B56" s="113" t="s">
        <v>219</v>
      </c>
      <c r="C56" s="93" t="s">
        <v>220</v>
      </c>
      <c r="D56" s="108"/>
      <c r="E56" s="110"/>
      <c r="F56" s="108"/>
      <c r="G56" s="100">
        <v>155</v>
      </c>
      <c r="H56" s="101">
        <v>40</v>
      </c>
      <c r="I56" s="101">
        <f t="shared" si="4"/>
        <v>93</v>
      </c>
    </row>
    <row r="57" spans="1:9">
      <c r="A57" s="108" t="s">
        <v>221</v>
      </c>
      <c r="B57" s="113" t="s">
        <v>222</v>
      </c>
      <c r="C57" s="93" t="s">
        <v>223</v>
      </c>
      <c r="D57" s="108"/>
      <c r="E57" s="110"/>
      <c r="F57" s="108"/>
      <c r="G57" s="100">
        <v>155</v>
      </c>
      <c r="H57" s="101">
        <v>40</v>
      </c>
      <c r="I57" s="101">
        <f t="shared" si="4"/>
        <v>93</v>
      </c>
    </row>
    <row r="58" spans="1:9">
      <c r="A58" s="108" t="s">
        <v>224</v>
      </c>
      <c r="B58" s="113" t="s">
        <v>225</v>
      </c>
      <c r="C58" s="93"/>
      <c r="D58" s="108"/>
      <c r="E58" s="110" t="s">
        <v>226</v>
      </c>
      <c r="F58" s="108"/>
      <c r="G58" s="100">
        <v>260</v>
      </c>
      <c r="H58" s="101">
        <v>40</v>
      </c>
      <c r="I58" s="101">
        <f t="shared" si="4"/>
        <v>156</v>
      </c>
    </row>
    <row r="59" spans="1:9">
      <c r="A59" s="108" t="s">
        <v>227</v>
      </c>
      <c r="B59" s="113" t="s">
        <v>228</v>
      </c>
      <c r="C59" s="93"/>
      <c r="D59" s="108"/>
      <c r="E59" s="110" t="s">
        <v>229</v>
      </c>
      <c r="F59" s="108"/>
      <c r="G59" s="100">
        <v>155</v>
      </c>
      <c r="H59" s="101">
        <v>40</v>
      </c>
      <c r="I59" s="101">
        <f t="shared" si="4"/>
        <v>93</v>
      </c>
    </row>
    <row r="60" spans="1:9">
      <c r="A60" s="108" t="s">
        <v>230</v>
      </c>
      <c r="B60" s="113" t="s">
        <v>231</v>
      </c>
      <c r="C60" s="93"/>
      <c r="D60" s="108"/>
      <c r="E60" s="110" t="s">
        <v>232</v>
      </c>
      <c r="F60" s="108"/>
      <c r="G60" s="100">
        <v>155</v>
      </c>
      <c r="H60" s="101">
        <v>40</v>
      </c>
      <c r="I60" s="101">
        <f t="shared" si="4"/>
        <v>93</v>
      </c>
    </row>
    <row r="61" spans="1:9">
      <c r="A61" s="108" t="s">
        <v>233</v>
      </c>
      <c r="B61" s="113" t="s">
        <v>234</v>
      </c>
      <c r="C61" s="93"/>
      <c r="D61" s="108"/>
      <c r="E61" s="110" t="s">
        <v>229</v>
      </c>
      <c r="F61" s="108"/>
      <c r="G61" s="100">
        <v>310</v>
      </c>
      <c r="H61" s="101">
        <v>40</v>
      </c>
      <c r="I61" s="101">
        <f t="shared" si="4"/>
        <v>186</v>
      </c>
    </row>
    <row r="62" spans="1:9">
      <c r="A62" s="108" t="s">
        <v>233</v>
      </c>
      <c r="B62" s="113" t="s">
        <v>235</v>
      </c>
      <c r="C62" s="93"/>
      <c r="D62" s="108"/>
      <c r="E62" s="110" t="s">
        <v>236</v>
      </c>
      <c r="F62" s="108"/>
      <c r="G62" s="100">
        <v>310</v>
      </c>
      <c r="H62" s="101">
        <v>40</v>
      </c>
      <c r="I62" s="101">
        <f t="shared" si="4"/>
        <v>186</v>
      </c>
    </row>
    <row r="63" spans="1:9">
      <c r="A63" s="108" t="s">
        <v>233</v>
      </c>
      <c r="B63" s="113" t="s">
        <v>237</v>
      </c>
      <c r="C63" s="93"/>
      <c r="D63" s="108"/>
      <c r="E63" s="110" t="s">
        <v>232</v>
      </c>
      <c r="F63" s="108"/>
      <c r="G63" s="100">
        <v>310</v>
      </c>
      <c r="H63" s="101">
        <v>40</v>
      </c>
      <c r="I63" s="101">
        <f t="shared" si="4"/>
        <v>186</v>
      </c>
    </row>
    <row r="64" spans="1:9">
      <c r="A64" s="103" t="s">
        <v>233</v>
      </c>
      <c r="B64" s="113" t="s">
        <v>238</v>
      </c>
      <c r="C64" s="101"/>
      <c r="D64" s="101"/>
      <c r="E64" s="110" t="s">
        <v>239</v>
      </c>
      <c r="F64" s="101"/>
      <c r="G64" s="100">
        <v>310</v>
      </c>
      <c r="H64" s="101">
        <v>40</v>
      </c>
      <c r="I64" s="101">
        <f t="shared" si="4"/>
        <v>186</v>
      </c>
    </row>
    <row r="65" spans="1:9">
      <c r="A65" s="108" t="s">
        <v>240</v>
      </c>
      <c r="B65" s="113" t="s">
        <v>241</v>
      </c>
      <c r="C65" s="93"/>
      <c r="D65" s="108"/>
      <c r="E65" s="110" t="s">
        <v>242</v>
      </c>
      <c r="F65" s="108"/>
      <c r="G65" s="100">
        <v>310</v>
      </c>
      <c r="H65" s="101">
        <v>40</v>
      </c>
      <c r="I65" s="101">
        <f t="shared" si="4"/>
        <v>186</v>
      </c>
    </row>
    <row r="66" spans="1:9">
      <c r="A66" s="108" t="s">
        <v>243</v>
      </c>
      <c r="B66" s="113" t="s">
        <v>244</v>
      </c>
      <c r="C66" s="93"/>
      <c r="D66" s="108"/>
      <c r="E66" s="110" t="s">
        <v>245</v>
      </c>
      <c r="F66" s="108"/>
      <c r="G66" s="100">
        <v>260</v>
      </c>
      <c r="H66" s="101">
        <v>40</v>
      </c>
      <c r="I66" s="101">
        <f t="shared" si="4"/>
        <v>156</v>
      </c>
    </row>
    <row r="67" spans="1:9">
      <c r="A67" s="114" t="s">
        <v>246</v>
      </c>
      <c r="B67" s="115" t="s">
        <v>247</v>
      </c>
      <c r="C67" s="101"/>
      <c r="D67" s="101"/>
      <c r="E67" s="101"/>
      <c r="F67" s="101"/>
      <c r="G67" s="100">
        <v>310</v>
      </c>
      <c r="H67" s="101">
        <v>40</v>
      </c>
      <c r="I67" s="101">
        <f t="shared" si="4"/>
        <v>186</v>
      </c>
    </row>
    <row r="68" spans="1:9">
      <c r="A68" s="111" t="s">
        <v>248</v>
      </c>
      <c r="B68" s="115" t="s">
        <v>249</v>
      </c>
      <c r="C68" s="93"/>
      <c r="D68" s="108"/>
      <c r="E68" s="110"/>
      <c r="F68" s="108"/>
      <c r="G68" s="116"/>
      <c r="H68" s="101">
        <v>40</v>
      </c>
      <c r="I68" s="101">
        <f t="shared" si="4"/>
        <v>0</v>
      </c>
    </row>
    <row r="69" spans="1:9" s="66" customFormat="1" ht="18.600000000000001" thickBot="1">
      <c r="A69" s="74" t="s">
        <v>250</v>
      </c>
      <c r="B69" s="34"/>
      <c r="C69" s="34"/>
      <c r="D69" s="33"/>
      <c r="E69" s="34"/>
      <c r="F69" s="33"/>
      <c r="G69" s="65"/>
    </row>
    <row r="70" spans="1:9" s="68" customFormat="1" ht="16.8" thickBot="1">
      <c r="A70" s="35" t="s">
        <v>2</v>
      </c>
      <c r="B70" s="35" t="s">
        <v>3</v>
      </c>
      <c r="C70" s="35" t="s">
        <v>88</v>
      </c>
      <c r="D70" s="35"/>
      <c r="E70" s="70" t="s">
        <v>32</v>
      </c>
      <c r="F70" s="75" t="s">
        <v>0</v>
      </c>
      <c r="G70" s="48"/>
      <c r="H70" s="67"/>
      <c r="I70" s="67"/>
    </row>
    <row r="71" spans="1:9" s="68" customFormat="1" ht="16.2">
      <c r="A71" s="75" t="s">
        <v>251</v>
      </c>
      <c r="B71" s="117"/>
      <c r="C71" s="117"/>
      <c r="D71" s="117"/>
      <c r="E71" s="117"/>
      <c r="F71" s="76"/>
      <c r="G71" s="77"/>
      <c r="H71" s="58">
        <v>40</v>
      </c>
      <c r="I71" s="118">
        <f t="shared" ref="I71:I93" si="5">SUM(G71*0.6)</f>
        <v>0</v>
      </c>
    </row>
    <row r="72" spans="1:9">
      <c r="A72" s="103" t="s">
        <v>252</v>
      </c>
      <c r="B72" s="101" t="s">
        <v>253</v>
      </c>
      <c r="C72" s="98"/>
      <c r="D72" s="119"/>
      <c r="E72" s="119"/>
      <c r="F72" s="119"/>
      <c r="G72" s="100">
        <v>285</v>
      </c>
      <c r="H72" s="101">
        <v>40</v>
      </c>
      <c r="I72" s="101">
        <f t="shared" si="5"/>
        <v>171</v>
      </c>
    </row>
    <row r="73" spans="1:9">
      <c r="A73" s="103" t="s">
        <v>254</v>
      </c>
      <c r="B73" s="101" t="s">
        <v>255</v>
      </c>
      <c r="C73" s="98"/>
      <c r="D73" s="119"/>
      <c r="E73" s="119"/>
      <c r="F73" s="119"/>
      <c r="G73" s="100">
        <v>310</v>
      </c>
      <c r="H73" s="101">
        <v>40</v>
      </c>
      <c r="I73" s="101">
        <f t="shared" si="5"/>
        <v>186</v>
      </c>
    </row>
    <row r="74" spans="1:9" ht="15.6">
      <c r="A74" s="103" t="s">
        <v>256</v>
      </c>
      <c r="B74" s="120" t="s">
        <v>257</v>
      </c>
      <c r="C74" s="98"/>
      <c r="D74" s="119"/>
      <c r="E74" s="119"/>
      <c r="F74" s="119"/>
      <c r="G74" s="100">
        <v>415</v>
      </c>
      <c r="H74" s="101">
        <v>40</v>
      </c>
      <c r="I74" s="101">
        <f t="shared" si="5"/>
        <v>249</v>
      </c>
    </row>
    <row r="75" spans="1:9" ht="15.6">
      <c r="A75" s="103" t="s">
        <v>258</v>
      </c>
      <c r="B75" s="120" t="s">
        <v>257</v>
      </c>
      <c r="C75" s="98"/>
      <c r="D75" s="119"/>
      <c r="E75" s="119"/>
      <c r="F75" s="119"/>
      <c r="G75" s="100">
        <v>415</v>
      </c>
      <c r="H75" s="101">
        <v>40</v>
      </c>
      <c r="I75" s="101">
        <f t="shared" si="5"/>
        <v>249</v>
      </c>
    </row>
    <row r="76" spans="1:9">
      <c r="A76" s="103" t="s">
        <v>259</v>
      </c>
      <c r="B76" s="101" t="s">
        <v>260</v>
      </c>
      <c r="C76" s="98"/>
      <c r="D76" s="119"/>
      <c r="E76" s="119"/>
      <c r="F76" s="119"/>
      <c r="G76" s="100">
        <v>360</v>
      </c>
      <c r="H76" s="101">
        <v>40</v>
      </c>
      <c r="I76" s="101">
        <f t="shared" si="5"/>
        <v>216</v>
      </c>
    </row>
    <row r="77" spans="1:9">
      <c r="A77" s="103" t="s">
        <v>261</v>
      </c>
      <c r="B77" s="101" t="s">
        <v>262</v>
      </c>
      <c r="C77" s="98"/>
      <c r="D77" s="119"/>
      <c r="E77" s="119"/>
      <c r="F77" s="119"/>
      <c r="G77" s="100">
        <v>720</v>
      </c>
      <c r="H77" s="101">
        <v>40</v>
      </c>
      <c r="I77" s="101">
        <f t="shared" si="5"/>
        <v>432</v>
      </c>
    </row>
    <row r="78" spans="1:9">
      <c r="A78" s="103" t="s">
        <v>263</v>
      </c>
      <c r="B78" s="101" t="s">
        <v>264</v>
      </c>
      <c r="C78" s="98"/>
      <c r="D78" s="119"/>
      <c r="E78" s="119"/>
      <c r="F78" s="119"/>
      <c r="G78" s="100">
        <v>1240</v>
      </c>
      <c r="H78" s="101">
        <v>40</v>
      </c>
      <c r="I78" s="101">
        <f t="shared" si="5"/>
        <v>744</v>
      </c>
    </row>
    <row r="79" spans="1:9">
      <c r="A79" s="103" t="s">
        <v>265</v>
      </c>
      <c r="B79" s="101" t="s">
        <v>266</v>
      </c>
      <c r="C79" s="98"/>
      <c r="D79" s="119"/>
      <c r="E79" s="119"/>
      <c r="F79" s="119"/>
      <c r="G79" s="100">
        <v>1545</v>
      </c>
      <c r="H79" s="101">
        <v>40</v>
      </c>
      <c r="I79" s="101">
        <f t="shared" si="5"/>
        <v>927</v>
      </c>
    </row>
    <row r="80" spans="1:9">
      <c r="A80" s="103" t="s">
        <v>267</v>
      </c>
      <c r="B80" s="101" t="s">
        <v>268</v>
      </c>
      <c r="C80" s="98"/>
      <c r="D80" s="119"/>
      <c r="E80" s="119"/>
      <c r="F80" s="119"/>
      <c r="G80" s="100">
        <v>1650</v>
      </c>
      <c r="H80" s="101">
        <v>40</v>
      </c>
      <c r="I80" s="101">
        <f t="shared" si="5"/>
        <v>990</v>
      </c>
    </row>
    <row r="81" spans="1:9">
      <c r="A81" s="103" t="s">
        <v>269</v>
      </c>
      <c r="B81" s="101" t="s">
        <v>270</v>
      </c>
      <c r="C81" s="98" t="s">
        <v>271</v>
      </c>
      <c r="D81" s="119"/>
      <c r="E81" s="119"/>
      <c r="F81" s="119"/>
      <c r="G81" s="100">
        <v>1030</v>
      </c>
      <c r="H81" s="101">
        <v>40</v>
      </c>
      <c r="I81" s="101">
        <f t="shared" si="5"/>
        <v>618</v>
      </c>
    </row>
    <row r="82" spans="1:9">
      <c r="A82" s="103" t="s">
        <v>272</v>
      </c>
      <c r="B82" s="101" t="s">
        <v>273</v>
      </c>
      <c r="C82" s="98" t="s">
        <v>274</v>
      </c>
      <c r="D82" s="119"/>
      <c r="E82" s="119"/>
      <c r="F82" s="119"/>
      <c r="G82" s="100">
        <v>930</v>
      </c>
      <c r="H82" s="101">
        <v>40</v>
      </c>
      <c r="I82" s="101">
        <f t="shared" si="5"/>
        <v>558</v>
      </c>
    </row>
    <row r="83" spans="1:9">
      <c r="A83" s="103" t="s">
        <v>275</v>
      </c>
      <c r="B83" s="101" t="s">
        <v>276</v>
      </c>
      <c r="C83" s="98" t="s">
        <v>277</v>
      </c>
      <c r="D83" s="119"/>
      <c r="E83" s="119"/>
      <c r="F83" s="119"/>
      <c r="G83" s="100">
        <v>1030</v>
      </c>
      <c r="H83" s="101">
        <v>40</v>
      </c>
      <c r="I83" s="101">
        <f t="shared" si="5"/>
        <v>618</v>
      </c>
    </row>
    <row r="84" spans="1:9">
      <c r="A84" s="103" t="s">
        <v>278</v>
      </c>
      <c r="B84" s="101" t="s">
        <v>279</v>
      </c>
      <c r="C84" s="98" t="s">
        <v>280</v>
      </c>
      <c r="D84" s="119"/>
      <c r="E84" s="119"/>
      <c r="F84" s="119"/>
      <c r="G84" s="100">
        <v>930</v>
      </c>
      <c r="H84" s="101">
        <v>40</v>
      </c>
      <c r="I84" s="101">
        <f t="shared" si="5"/>
        <v>558</v>
      </c>
    </row>
    <row r="85" spans="1:9">
      <c r="A85" s="103" t="s">
        <v>281</v>
      </c>
      <c r="B85" s="101" t="s">
        <v>282</v>
      </c>
      <c r="C85" s="98" t="s">
        <v>283</v>
      </c>
      <c r="D85" s="119"/>
      <c r="E85" s="119"/>
      <c r="F85" s="119"/>
      <c r="G85" s="100">
        <v>2060</v>
      </c>
      <c r="H85" s="101">
        <v>40</v>
      </c>
      <c r="I85" s="101">
        <f t="shared" si="5"/>
        <v>1236</v>
      </c>
    </row>
    <row r="86" spans="1:9">
      <c r="A86" s="103" t="s">
        <v>284</v>
      </c>
      <c r="B86" s="101" t="s">
        <v>285</v>
      </c>
      <c r="C86" s="98"/>
      <c r="D86" s="119"/>
      <c r="E86" s="119"/>
      <c r="F86" s="119"/>
      <c r="G86" s="100">
        <v>930</v>
      </c>
      <c r="H86" s="101">
        <v>40</v>
      </c>
      <c r="I86" s="101">
        <f t="shared" si="5"/>
        <v>558</v>
      </c>
    </row>
    <row r="87" spans="1:9">
      <c r="A87" s="103" t="s">
        <v>286</v>
      </c>
      <c r="B87" s="101" t="s">
        <v>287</v>
      </c>
      <c r="C87" s="98"/>
      <c r="D87" s="119"/>
      <c r="E87" s="119"/>
      <c r="F87" s="119"/>
      <c r="G87" s="100">
        <v>260</v>
      </c>
      <c r="H87" s="101">
        <v>40</v>
      </c>
      <c r="I87" s="101">
        <f t="shared" si="5"/>
        <v>156</v>
      </c>
    </row>
    <row r="88" spans="1:9">
      <c r="A88" s="103" t="s">
        <v>288</v>
      </c>
      <c r="B88" s="101" t="s">
        <v>289</v>
      </c>
      <c r="C88" s="98"/>
      <c r="D88" s="119"/>
      <c r="E88" s="119"/>
      <c r="F88" s="119"/>
      <c r="G88" s="100">
        <v>620</v>
      </c>
      <c r="H88" s="101">
        <v>40</v>
      </c>
      <c r="I88" s="101">
        <f t="shared" si="5"/>
        <v>372</v>
      </c>
    </row>
    <row r="89" spans="1:9">
      <c r="A89" s="103" t="s">
        <v>290</v>
      </c>
      <c r="B89" s="101" t="s">
        <v>291</v>
      </c>
      <c r="C89" s="98"/>
      <c r="D89" s="119"/>
      <c r="E89" s="119"/>
      <c r="F89" s="119"/>
      <c r="G89" s="100">
        <v>930</v>
      </c>
      <c r="H89" s="101">
        <v>40</v>
      </c>
      <c r="I89" s="101">
        <f t="shared" si="5"/>
        <v>558</v>
      </c>
    </row>
    <row r="90" spans="1:9">
      <c r="A90" s="103" t="s">
        <v>292</v>
      </c>
      <c r="B90" s="101" t="s">
        <v>293</v>
      </c>
      <c r="C90" s="98"/>
      <c r="D90" s="119"/>
      <c r="E90" s="119"/>
      <c r="F90" s="119"/>
      <c r="G90" s="100">
        <v>65</v>
      </c>
      <c r="H90" s="101">
        <v>40</v>
      </c>
      <c r="I90" s="101">
        <f t="shared" si="5"/>
        <v>39</v>
      </c>
    </row>
    <row r="91" spans="1:9">
      <c r="A91" s="103" t="s">
        <v>294</v>
      </c>
      <c r="B91" s="101" t="s">
        <v>295</v>
      </c>
      <c r="C91" s="98"/>
      <c r="D91" s="119"/>
      <c r="E91" s="119"/>
      <c r="F91" s="119"/>
      <c r="G91" s="100">
        <v>65</v>
      </c>
      <c r="H91" s="101">
        <v>40</v>
      </c>
      <c r="I91" s="101">
        <f t="shared" si="5"/>
        <v>39</v>
      </c>
    </row>
    <row r="92" spans="1:9">
      <c r="A92" s="103" t="s">
        <v>296</v>
      </c>
      <c r="B92" s="101" t="s">
        <v>297</v>
      </c>
      <c r="C92" s="98"/>
      <c r="D92" s="119"/>
      <c r="E92" s="119"/>
      <c r="F92" s="119"/>
      <c r="G92" s="100">
        <v>65</v>
      </c>
      <c r="H92" s="101">
        <v>40</v>
      </c>
      <c r="I92" s="101">
        <f t="shared" si="5"/>
        <v>39</v>
      </c>
    </row>
    <row r="93" spans="1:9" ht="15.75" customHeight="1">
      <c r="A93" s="103" t="s">
        <v>298</v>
      </c>
      <c r="B93" s="101" t="s">
        <v>299</v>
      </c>
      <c r="C93" s="98"/>
      <c r="D93" s="119"/>
      <c r="E93" s="119"/>
      <c r="F93" s="119"/>
      <c r="G93" s="100">
        <v>85</v>
      </c>
      <c r="H93" s="101">
        <v>40</v>
      </c>
      <c r="I93" s="101">
        <f t="shared" si="5"/>
        <v>51</v>
      </c>
    </row>
    <row r="94" spans="1:9" ht="15.6">
      <c r="A94" s="121" t="s">
        <v>300</v>
      </c>
      <c r="B94" s="94"/>
      <c r="C94" s="95"/>
      <c r="D94" s="122"/>
      <c r="E94" s="122"/>
      <c r="F94" s="79"/>
      <c r="G94" s="123"/>
    </row>
    <row r="95" spans="1:9">
      <c r="A95" s="103" t="s">
        <v>301</v>
      </c>
      <c r="B95" s="101" t="s">
        <v>302</v>
      </c>
      <c r="C95" s="98" t="s">
        <v>226</v>
      </c>
      <c r="D95" s="119"/>
      <c r="E95" s="119"/>
      <c r="F95" s="119"/>
      <c r="G95" s="100">
        <v>310</v>
      </c>
      <c r="H95" s="101">
        <v>40</v>
      </c>
      <c r="I95" s="101">
        <f t="shared" ref="I95:I107" si="6">SUM(G95*0.6)</f>
        <v>186</v>
      </c>
    </row>
    <row r="96" spans="1:9">
      <c r="A96" s="103" t="s">
        <v>303</v>
      </c>
      <c r="B96" s="101" t="s">
        <v>304</v>
      </c>
      <c r="C96" s="98" t="s">
        <v>226</v>
      </c>
      <c r="D96" s="119"/>
      <c r="E96" s="119"/>
      <c r="F96" s="119" t="s">
        <v>305</v>
      </c>
      <c r="G96" s="100">
        <v>310</v>
      </c>
      <c r="H96" s="101">
        <v>40</v>
      </c>
      <c r="I96" s="101">
        <f t="shared" si="6"/>
        <v>186</v>
      </c>
    </row>
    <row r="97" spans="1:9">
      <c r="A97" s="103" t="s">
        <v>306</v>
      </c>
      <c r="B97" s="101" t="s">
        <v>307</v>
      </c>
      <c r="C97" s="98" t="s">
        <v>226</v>
      </c>
      <c r="D97" s="119"/>
      <c r="E97" s="119"/>
      <c r="F97" s="119" t="s">
        <v>308</v>
      </c>
      <c r="G97" s="100">
        <v>260</v>
      </c>
      <c r="H97" s="101">
        <v>40</v>
      </c>
      <c r="I97" s="101">
        <f t="shared" si="6"/>
        <v>156</v>
      </c>
    </row>
    <row r="98" spans="1:9">
      <c r="A98" s="98" t="s">
        <v>309</v>
      </c>
      <c r="B98" s="101" t="s">
        <v>310</v>
      </c>
      <c r="C98" s="98" t="s">
        <v>226</v>
      </c>
      <c r="D98" s="119"/>
      <c r="E98" s="119"/>
      <c r="F98" s="119" t="s">
        <v>311</v>
      </c>
      <c r="G98" s="100">
        <v>310</v>
      </c>
      <c r="H98" s="101">
        <v>40</v>
      </c>
      <c r="I98" s="101">
        <f t="shared" si="6"/>
        <v>186</v>
      </c>
    </row>
    <row r="99" spans="1:9">
      <c r="A99" s="98" t="s">
        <v>312</v>
      </c>
      <c r="B99" s="101" t="s">
        <v>313</v>
      </c>
      <c r="C99" s="98" t="s">
        <v>196</v>
      </c>
      <c r="D99" s="119"/>
      <c r="E99" s="119"/>
      <c r="F99" s="119" t="s">
        <v>314</v>
      </c>
      <c r="G99" s="100">
        <v>415</v>
      </c>
      <c r="H99" s="101">
        <v>40</v>
      </c>
      <c r="I99" s="101">
        <f t="shared" si="6"/>
        <v>249</v>
      </c>
    </row>
    <row r="100" spans="1:9">
      <c r="A100" s="98" t="s">
        <v>315</v>
      </c>
      <c r="B100" s="101" t="s">
        <v>316</v>
      </c>
      <c r="C100" s="98" t="s">
        <v>226</v>
      </c>
      <c r="D100" s="119"/>
      <c r="E100" s="119"/>
      <c r="F100" s="119"/>
      <c r="G100" s="100">
        <v>310</v>
      </c>
      <c r="H100" s="101">
        <v>40</v>
      </c>
      <c r="I100" s="101">
        <f t="shared" si="6"/>
        <v>186</v>
      </c>
    </row>
    <row r="101" spans="1:9">
      <c r="A101" s="98" t="s">
        <v>317</v>
      </c>
      <c r="B101" s="101" t="s">
        <v>318</v>
      </c>
      <c r="C101" s="98" t="s">
        <v>226</v>
      </c>
      <c r="D101" s="119"/>
      <c r="E101" s="119"/>
      <c r="F101" s="119"/>
      <c r="G101" s="100">
        <v>310</v>
      </c>
      <c r="H101" s="101">
        <v>40</v>
      </c>
      <c r="I101" s="101">
        <f t="shared" si="6"/>
        <v>186</v>
      </c>
    </row>
    <row r="102" spans="1:9">
      <c r="A102" s="98" t="s">
        <v>319</v>
      </c>
      <c r="B102" s="101" t="s">
        <v>320</v>
      </c>
      <c r="C102" s="98" t="s">
        <v>226</v>
      </c>
      <c r="D102" s="119"/>
      <c r="E102" s="101"/>
      <c r="F102" s="119"/>
      <c r="G102" s="100">
        <v>260</v>
      </c>
      <c r="H102" s="101">
        <v>40</v>
      </c>
      <c r="I102" s="101">
        <f t="shared" si="6"/>
        <v>156</v>
      </c>
    </row>
    <row r="103" spans="1:9">
      <c r="A103" s="98" t="s">
        <v>321</v>
      </c>
      <c r="B103" s="101" t="s">
        <v>322</v>
      </c>
      <c r="C103" s="98" t="s">
        <v>196</v>
      </c>
      <c r="D103" s="119"/>
      <c r="E103" s="119"/>
      <c r="F103" s="119" t="s">
        <v>323</v>
      </c>
      <c r="G103" s="100">
        <v>310</v>
      </c>
      <c r="H103" s="101">
        <v>40</v>
      </c>
      <c r="I103" s="101">
        <f t="shared" si="6"/>
        <v>186</v>
      </c>
    </row>
    <row r="104" spans="1:9">
      <c r="A104" s="98" t="s">
        <v>324</v>
      </c>
      <c r="B104" s="101" t="s">
        <v>325</v>
      </c>
      <c r="C104" s="98" t="s">
        <v>196</v>
      </c>
      <c r="D104" s="119"/>
      <c r="E104" s="119"/>
      <c r="F104" s="119" t="s">
        <v>326</v>
      </c>
      <c r="G104" s="100">
        <v>310</v>
      </c>
      <c r="H104" s="101">
        <v>40</v>
      </c>
      <c r="I104" s="101">
        <f t="shared" si="6"/>
        <v>186</v>
      </c>
    </row>
    <row r="105" spans="1:9">
      <c r="A105" s="124" t="s">
        <v>327</v>
      </c>
      <c r="B105" s="125" t="s">
        <v>328</v>
      </c>
      <c r="C105" s="98" t="s">
        <v>196</v>
      </c>
      <c r="D105" s="119"/>
      <c r="E105" s="119"/>
      <c r="F105" s="119"/>
      <c r="G105" s="100">
        <v>310</v>
      </c>
      <c r="H105" s="101">
        <v>40</v>
      </c>
      <c r="I105" s="101">
        <f t="shared" si="6"/>
        <v>186</v>
      </c>
    </row>
    <row r="106" spans="1:9">
      <c r="A106" s="124" t="s">
        <v>329</v>
      </c>
      <c r="B106" s="125" t="s">
        <v>330</v>
      </c>
      <c r="C106" s="98" t="s">
        <v>196</v>
      </c>
      <c r="D106" s="119"/>
      <c r="E106" s="119"/>
      <c r="F106" s="119"/>
      <c r="G106" s="100">
        <v>310</v>
      </c>
      <c r="H106" s="101">
        <v>40</v>
      </c>
      <c r="I106" s="101">
        <f t="shared" si="6"/>
        <v>186</v>
      </c>
    </row>
    <row r="107" spans="1:9">
      <c r="A107" s="124" t="s">
        <v>331</v>
      </c>
      <c r="B107" s="125" t="s">
        <v>332</v>
      </c>
      <c r="C107" s="98" t="s">
        <v>196</v>
      </c>
      <c r="D107" s="119"/>
      <c r="E107" s="119"/>
      <c r="F107" s="119"/>
      <c r="G107" s="100">
        <v>310</v>
      </c>
      <c r="H107" s="101">
        <v>40</v>
      </c>
      <c r="I107" s="101">
        <f t="shared" si="6"/>
        <v>186</v>
      </c>
    </row>
    <row r="108" spans="1:9" ht="15.6">
      <c r="A108" s="126" t="s">
        <v>333</v>
      </c>
      <c r="B108" s="94"/>
      <c r="C108" s="95"/>
      <c r="D108" s="122"/>
      <c r="E108" s="122"/>
      <c r="F108" s="80"/>
      <c r="G108" s="123"/>
      <c r="H108" s="127"/>
      <c r="I108" s="127"/>
    </row>
    <row r="109" spans="1:9">
      <c r="A109" s="103" t="s">
        <v>334</v>
      </c>
      <c r="B109" s="101" t="s">
        <v>335</v>
      </c>
      <c r="C109" s="98" t="s">
        <v>336</v>
      </c>
      <c r="D109" s="119"/>
      <c r="E109" s="119"/>
      <c r="F109" s="119"/>
      <c r="G109" s="100">
        <v>620</v>
      </c>
      <c r="H109" s="101">
        <v>40</v>
      </c>
      <c r="I109" s="101">
        <f t="shared" ref="I109:I113" si="7">SUM(G109*0.6)</f>
        <v>372</v>
      </c>
    </row>
    <row r="110" spans="1:9">
      <c r="A110" s="103" t="s">
        <v>337</v>
      </c>
      <c r="B110" s="101" t="s">
        <v>338</v>
      </c>
      <c r="C110" s="98" t="s">
        <v>336</v>
      </c>
      <c r="D110" s="119"/>
      <c r="E110" s="119"/>
      <c r="F110" s="119"/>
      <c r="G110" s="100">
        <v>620</v>
      </c>
      <c r="H110" s="101">
        <v>40</v>
      </c>
      <c r="I110" s="101">
        <f t="shared" si="7"/>
        <v>372</v>
      </c>
    </row>
    <row r="111" spans="1:9">
      <c r="A111" s="124" t="s">
        <v>339</v>
      </c>
      <c r="B111" s="125" t="s">
        <v>340</v>
      </c>
      <c r="C111" s="98" t="s">
        <v>43</v>
      </c>
      <c r="D111" s="119"/>
      <c r="E111" s="119"/>
      <c r="F111" s="119"/>
      <c r="G111" s="100">
        <v>720</v>
      </c>
      <c r="H111" s="101">
        <v>40</v>
      </c>
      <c r="I111" s="101">
        <f t="shared" si="7"/>
        <v>432</v>
      </c>
    </row>
    <row r="112" spans="1:9">
      <c r="A112" s="124" t="s">
        <v>341</v>
      </c>
      <c r="B112" s="125" t="s">
        <v>342</v>
      </c>
      <c r="C112" s="98" t="s">
        <v>343</v>
      </c>
      <c r="D112" s="119"/>
      <c r="E112" s="119"/>
      <c r="F112" s="119"/>
      <c r="G112" s="100">
        <v>930</v>
      </c>
      <c r="H112" s="101">
        <v>40</v>
      </c>
      <c r="I112" s="101">
        <f t="shared" si="7"/>
        <v>558</v>
      </c>
    </row>
    <row r="113" spans="1:9">
      <c r="A113" s="124" t="s">
        <v>344</v>
      </c>
      <c r="B113" s="125" t="s">
        <v>345</v>
      </c>
      <c r="C113" s="98" t="s">
        <v>343</v>
      </c>
      <c r="D113" s="119"/>
      <c r="E113" s="119"/>
      <c r="F113" s="119"/>
      <c r="G113" s="100">
        <v>1240</v>
      </c>
      <c r="H113" s="101">
        <v>40</v>
      </c>
      <c r="I113" s="101">
        <f t="shared" si="7"/>
        <v>744</v>
      </c>
    </row>
    <row r="114" spans="1:9" ht="15.6">
      <c r="A114" s="128" t="s">
        <v>346</v>
      </c>
      <c r="B114" s="129"/>
      <c r="C114" s="95"/>
      <c r="D114" s="122"/>
      <c r="E114" s="122"/>
      <c r="F114" s="80"/>
      <c r="G114" s="123"/>
      <c r="H114" s="127"/>
      <c r="I114" s="127"/>
    </row>
    <row r="115" spans="1:9">
      <c r="A115" s="103" t="s">
        <v>347</v>
      </c>
      <c r="B115" s="101" t="s">
        <v>348</v>
      </c>
      <c r="C115" s="131" t="s">
        <v>349</v>
      </c>
      <c r="D115" s="119"/>
      <c r="E115" s="119"/>
      <c r="F115" s="119"/>
      <c r="G115" s="100">
        <v>670</v>
      </c>
      <c r="H115" s="101">
        <v>40</v>
      </c>
      <c r="I115" s="101">
        <f t="shared" ref="I115:I120" si="8">SUM(G115*0.6)</f>
        <v>402</v>
      </c>
    </row>
    <row r="116" spans="1:9">
      <c r="A116" s="103" t="s">
        <v>350</v>
      </c>
      <c r="B116" s="101" t="s">
        <v>351</v>
      </c>
      <c r="C116" s="131" t="s">
        <v>349</v>
      </c>
      <c r="D116" s="119"/>
      <c r="E116" s="119"/>
      <c r="F116" s="119"/>
      <c r="G116" s="100">
        <v>620</v>
      </c>
      <c r="H116" s="101">
        <v>40</v>
      </c>
      <c r="I116" s="101">
        <f t="shared" si="8"/>
        <v>372</v>
      </c>
    </row>
    <row r="117" spans="1:9">
      <c r="A117" s="103" t="s">
        <v>352</v>
      </c>
      <c r="B117" s="101" t="s">
        <v>353</v>
      </c>
      <c r="C117" s="131" t="s">
        <v>349</v>
      </c>
      <c r="D117" s="119"/>
      <c r="E117" s="119"/>
      <c r="F117" s="119"/>
      <c r="G117" s="100">
        <v>620</v>
      </c>
      <c r="H117" s="101">
        <v>40</v>
      </c>
      <c r="I117" s="101">
        <f t="shared" si="8"/>
        <v>372</v>
      </c>
    </row>
    <row r="118" spans="1:9">
      <c r="A118" s="103" t="s">
        <v>354</v>
      </c>
      <c r="B118" s="101" t="s">
        <v>355</v>
      </c>
      <c r="C118" s="131" t="s">
        <v>349</v>
      </c>
      <c r="D118" s="119"/>
      <c r="E118" s="119"/>
      <c r="F118" s="119"/>
      <c r="G118" s="100">
        <v>515</v>
      </c>
      <c r="H118" s="101">
        <v>40</v>
      </c>
      <c r="I118" s="101">
        <f t="shared" si="8"/>
        <v>309</v>
      </c>
    </row>
    <row r="119" spans="1:9">
      <c r="A119" s="103" t="s">
        <v>356</v>
      </c>
      <c r="B119" s="101" t="s">
        <v>357</v>
      </c>
      <c r="C119" s="131" t="s">
        <v>349</v>
      </c>
      <c r="D119" s="119"/>
      <c r="E119" s="119"/>
      <c r="F119" s="119"/>
      <c r="G119" s="100">
        <v>670</v>
      </c>
      <c r="H119" s="101">
        <v>40</v>
      </c>
      <c r="I119" s="101">
        <f t="shared" si="8"/>
        <v>402</v>
      </c>
    </row>
    <row r="120" spans="1:9">
      <c r="A120" s="103" t="s">
        <v>358</v>
      </c>
      <c r="B120" s="101" t="s">
        <v>359</v>
      </c>
      <c r="C120" s="131" t="s">
        <v>349</v>
      </c>
      <c r="D120" s="119"/>
      <c r="E120" s="119"/>
      <c r="F120" s="119"/>
      <c r="G120" s="100">
        <v>670</v>
      </c>
      <c r="H120" s="101">
        <v>40</v>
      </c>
      <c r="I120" s="101">
        <f t="shared" si="8"/>
        <v>402</v>
      </c>
    </row>
    <row r="121" spans="1:9" ht="15.6">
      <c r="A121" s="103"/>
      <c r="B121" s="101"/>
      <c r="C121" s="131"/>
      <c r="D121" s="119"/>
      <c r="E121" s="119"/>
      <c r="F121" s="119"/>
      <c r="G121" s="132"/>
      <c r="H121" s="101"/>
      <c r="I121" s="101"/>
    </row>
    <row r="122" spans="1:9" ht="18.600000000000001" thickBot="1">
      <c r="A122" s="62" t="s">
        <v>360</v>
      </c>
      <c r="B122" s="31"/>
      <c r="C122" s="31"/>
      <c r="D122" s="30"/>
      <c r="E122" s="31"/>
      <c r="F122" s="130"/>
      <c r="G122" s="46"/>
    </row>
    <row r="123" spans="1:9" ht="16.2" thickBot="1">
      <c r="A123" s="28" t="s">
        <v>2</v>
      </c>
      <c r="B123" s="28" t="s">
        <v>3</v>
      </c>
      <c r="C123" s="28"/>
      <c r="D123" s="28"/>
      <c r="E123" s="29"/>
      <c r="F123" s="47" t="s">
        <v>0</v>
      </c>
      <c r="G123" s="48" t="s">
        <v>158</v>
      </c>
      <c r="H123" s="76" t="s">
        <v>153</v>
      </c>
      <c r="I123" s="32" t="s">
        <v>148</v>
      </c>
    </row>
    <row r="124" spans="1:9">
      <c r="A124" s="49"/>
      <c r="B124" s="36" t="s">
        <v>144</v>
      </c>
      <c r="C124" s="50"/>
      <c r="D124" s="49"/>
      <c r="E124" s="51"/>
      <c r="F124" s="52"/>
      <c r="G124" s="133">
        <v>1199</v>
      </c>
      <c r="H124" s="101">
        <v>30</v>
      </c>
      <c r="I124" s="93">
        <f t="shared" ref="I124:I127" si="9">SUM(G124*0.6)</f>
        <v>719.4</v>
      </c>
    </row>
    <row r="125" spans="1:9">
      <c r="A125" s="53"/>
      <c r="B125" s="25" t="s">
        <v>145</v>
      </c>
      <c r="C125" s="54"/>
      <c r="D125" s="55"/>
      <c r="E125" s="56"/>
      <c r="F125" s="57"/>
      <c r="G125" s="134">
        <v>1199</v>
      </c>
      <c r="H125" s="101">
        <v>30</v>
      </c>
      <c r="I125" s="93">
        <f t="shared" si="9"/>
        <v>719.4</v>
      </c>
    </row>
    <row r="126" spans="1:9">
      <c r="A126" s="53"/>
      <c r="B126" s="25" t="s">
        <v>146</v>
      </c>
      <c r="C126" s="59"/>
      <c r="D126" s="55"/>
      <c r="E126" s="56"/>
      <c r="F126" s="57"/>
      <c r="G126" s="134">
        <v>1649</v>
      </c>
      <c r="H126" s="101">
        <v>30</v>
      </c>
      <c r="I126" s="93">
        <f t="shared" si="9"/>
        <v>989.4</v>
      </c>
    </row>
    <row r="127" spans="1:9">
      <c r="A127" s="60"/>
      <c r="B127" s="25" t="s">
        <v>147</v>
      </c>
      <c r="C127" s="1"/>
      <c r="D127" s="1"/>
      <c r="E127" s="56"/>
      <c r="F127" s="61"/>
      <c r="G127" s="134">
        <v>1899</v>
      </c>
      <c r="H127" s="101">
        <v>30</v>
      </c>
      <c r="I127" s="93">
        <f t="shared" si="9"/>
        <v>1139.3999999999999</v>
      </c>
    </row>
  </sheetData>
  <conditionalFormatting sqref="A98:A99">
    <cfRule type="expression" dxfId="5" priority="6">
      <formula>CELL("row")=ROW()</formula>
    </cfRule>
  </conditionalFormatting>
  <conditionalFormatting sqref="A100">
    <cfRule type="expression" dxfId="4" priority="5">
      <formula>CELL("row")=ROW()</formula>
    </cfRule>
  </conditionalFormatting>
  <conditionalFormatting sqref="A101">
    <cfRule type="expression" dxfId="3" priority="4">
      <formula>CELL("row")=ROW()</formula>
    </cfRule>
  </conditionalFormatting>
  <conditionalFormatting sqref="A102">
    <cfRule type="expression" dxfId="2" priority="3">
      <formula>CELL("row")=ROW()</formula>
    </cfRule>
  </conditionalFormatting>
  <conditionalFormatting sqref="A103">
    <cfRule type="expression" dxfId="1" priority="2">
      <formula>CELL("row")=ROW()</formula>
    </cfRule>
  </conditionalFormatting>
  <conditionalFormatting sqref="A104:A108">
    <cfRule type="expression" dxfId="0" priority="1">
      <formula>CELL("row")=ROW()</formula>
    </cfRule>
  </conditionalFormatting>
  <pageMargins left="0.7" right="0.7" top="0.75" bottom="0.75" header="0.3" footer="0.3"/>
  <pageSetup paperSize="9" scale="6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A5112-2DBC-49E6-AA3D-EE14EC4A2CA0}">
  <sheetPr codeName="Ark3"/>
  <dimension ref="A11:X48"/>
  <sheetViews>
    <sheetView zoomScale="70" zoomScaleNormal="70" workbookViewId="0">
      <selection activeCell="Z7" sqref="Z7"/>
    </sheetView>
  </sheetViews>
  <sheetFormatPr defaultColWidth="9.109375" defaultRowHeight="14.4"/>
  <cols>
    <col min="2" max="2" width="42.44140625" customWidth="1"/>
    <col min="3" max="3" width="9.109375" style="16" customWidth="1"/>
    <col min="5" max="5" width="9.109375" style="16"/>
    <col min="24" max="24" width="11.88671875" customWidth="1"/>
  </cols>
  <sheetData>
    <row r="11" spans="1:24">
      <c r="A11" s="160" t="s">
        <v>116</v>
      </c>
      <c r="B11" s="160" t="s">
        <v>117</v>
      </c>
      <c r="C11" s="298" t="s">
        <v>118</v>
      </c>
      <c r="D11" s="298"/>
      <c r="E11" s="298"/>
      <c r="F11" s="298"/>
      <c r="G11" s="299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</row>
    <row r="12" spans="1:24" ht="15.6">
      <c r="A12" s="160"/>
      <c r="B12" s="170" t="s">
        <v>119</v>
      </c>
      <c r="C12" s="160">
        <v>173</v>
      </c>
      <c r="D12" s="160">
        <v>178</v>
      </c>
      <c r="E12" s="161">
        <v>183</v>
      </c>
      <c r="F12" s="161">
        <v>188</v>
      </c>
      <c r="G12" s="161">
        <v>193</v>
      </c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98"/>
      <c r="X12" s="183" t="s">
        <v>148</v>
      </c>
    </row>
    <row r="13" spans="1:24" ht="15.6">
      <c r="A13" s="173" t="s">
        <v>501</v>
      </c>
      <c r="B13" s="173" t="s">
        <v>502</v>
      </c>
      <c r="C13" s="159"/>
      <c r="D13" s="160"/>
      <c r="E13" s="160"/>
      <c r="F13" s="160"/>
      <c r="G13" s="161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98"/>
      <c r="X13" s="184">
        <v>5999</v>
      </c>
    </row>
    <row r="14" spans="1:24" ht="15.6">
      <c r="A14" s="173" t="s">
        <v>503</v>
      </c>
      <c r="B14" s="173" t="s">
        <v>504</v>
      </c>
      <c r="C14" s="159"/>
      <c r="D14" s="160"/>
      <c r="E14" s="160"/>
      <c r="F14" s="160"/>
      <c r="G14" s="161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98"/>
      <c r="X14" s="184">
        <v>5999</v>
      </c>
    </row>
    <row r="15" spans="1:24" ht="15.6">
      <c r="A15" s="173" t="s">
        <v>505</v>
      </c>
      <c r="B15" s="173" t="s">
        <v>506</v>
      </c>
      <c r="C15" s="159"/>
      <c r="D15" s="160"/>
      <c r="E15" s="160"/>
      <c r="F15" s="160"/>
      <c r="G15" s="161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98"/>
      <c r="X15" s="184">
        <v>5999</v>
      </c>
    </row>
    <row r="16" spans="1:24" ht="15.6">
      <c r="A16" s="158"/>
      <c r="B16" s="170" t="s">
        <v>120</v>
      </c>
      <c r="C16" s="171">
        <v>190</v>
      </c>
      <c r="D16" s="163">
        <v>197</v>
      </c>
      <c r="E16" s="163">
        <v>202</v>
      </c>
      <c r="F16" s="160">
        <v>207</v>
      </c>
      <c r="G16" s="164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98"/>
      <c r="X16" s="184"/>
    </row>
    <row r="17" spans="1:24" ht="15.6">
      <c r="A17" s="173" t="s">
        <v>507</v>
      </c>
      <c r="B17" s="173" t="s">
        <v>508</v>
      </c>
      <c r="C17" s="159"/>
      <c r="D17" s="160"/>
      <c r="E17" s="160"/>
      <c r="F17" s="160"/>
      <c r="G17" s="164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98"/>
      <c r="X17" s="184">
        <v>5999</v>
      </c>
    </row>
    <row r="18" spans="1:24" ht="15.6">
      <c r="A18" s="173" t="s">
        <v>509</v>
      </c>
      <c r="B18" s="173" t="s">
        <v>510</v>
      </c>
      <c r="C18" s="159"/>
      <c r="D18" s="160"/>
      <c r="E18" s="160"/>
      <c r="F18" s="160"/>
      <c r="G18" s="164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98"/>
      <c r="X18" s="184">
        <v>5999</v>
      </c>
    </row>
    <row r="19" spans="1:24" ht="15.6">
      <c r="A19" s="173" t="s">
        <v>511</v>
      </c>
      <c r="B19" s="173" t="s">
        <v>512</v>
      </c>
      <c r="C19" s="159"/>
      <c r="D19" s="160"/>
      <c r="E19" s="160"/>
      <c r="F19" s="160"/>
      <c r="G19" s="164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98"/>
      <c r="X19" s="184">
        <v>5999</v>
      </c>
    </row>
    <row r="20" spans="1:24" ht="15.6">
      <c r="A20" s="180"/>
      <c r="B20" s="172" t="s">
        <v>97</v>
      </c>
      <c r="C20" s="159">
        <v>190</v>
      </c>
      <c r="D20" s="160">
        <v>197</v>
      </c>
      <c r="E20" s="160">
        <v>202</v>
      </c>
      <c r="F20" s="160">
        <v>207</v>
      </c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98"/>
      <c r="X20" s="184"/>
    </row>
    <row r="21" spans="1:24" ht="15.6">
      <c r="A21" s="173" t="s">
        <v>513</v>
      </c>
      <c r="B21" s="174" t="s">
        <v>514</v>
      </c>
      <c r="C21" s="160"/>
      <c r="D21" s="160"/>
      <c r="E21" s="160"/>
      <c r="F21" s="160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98"/>
      <c r="X21" s="184">
        <v>4499</v>
      </c>
    </row>
    <row r="22" spans="1:24" ht="15.6">
      <c r="A22" s="180"/>
      <c r="B22" s="172" t="s">
        <v>515</v>
      </c>
      <c r="C22" s="167">
        <v>37</v>
      </c>
      <c r="D22" s="167">
        <v>37.5</v>
      </c>
      <c r="E22" s="167">
        <v>38</v>
      </c>
      <c r="F22" s="167">
        <v>38.5</v>
      </c>
      <c r="G22" s="196">
        <v>39</v>
      </c>
      <c r="H22" s="196">
        <v>39.5</v>
      </c>
      <c r="I22" s="196">
        <v>40</v>
      </c>
      <c r="J22" s="196">
        <v>40.5</v>
      </c>
      <c r="K22" s="196">
        <v>41</v>
      </c>
      <c r="L22" s="196">
        <v>41.5</v>
      </c>
      <c r="M22" s="196">
        <v>42</v>
      </c>
      <c r="N22" s="196">
        <v>42.5</v>
      </c>
      <c r="O22" s="196">
        <v>43</v>
      </c>
      <c r="P22" s="196">
        <v>43.5</v>
      </c>
      <c r="Q22" s="196">
        <v>44</v>
      </c>
      <c r="R22" s="196">
        <v>44.5</v>
      </c>
      <c r="S22" s="196">
        <v>45</v>
      </c>
      <c r="T22" s="197">
        <v>45.5</v>
      </c>
      <c r="U22" s="196">
        <v>46</v>
      </c>
      <c r="V22" s="196">
        <v>46.5</v>
      </c>
      <c r="W22" s="196">
        <v>47</v>
      </c>
      <c r="X22" s="184"/>
    </row>
    <row r="23" spans="1:24" ht="15.6">
      <c r="A23" s="175" t="s">
        <v>516</v>
      </c>
      <c r="B23" s="175" t="s">
        <v>517</v>
      </c>
      <c r="C23" s="189"/>
      <c r="D23" s="161"/>
      <c r="E23" s="165"/>
      <c r="F23" s="160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2"/>
      <c r="W23" s="198"/>
      <c r="X23" s="184">
        <v>6899</v>
      </c>
    </row>
    <row r="24" spans="1:24" ht="15.6">
      <c r="A24" s="175" t="s">
        <v>518</v>
      </c>
      <c r="B24" s="175" t="s">
        <v>519</v>
      </c>
      <c r="C24" s="189"/>
      <c r="D24" s="161"/>
      <c r="E24" s="165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2"/>
      <c r="W24" s="198"/>
      <c r="X24" s="184">
        <v>5799</v>
      </c>
    </row>
    <row r="25" spans="1:24" ht="15.6">
      <c r="A25" s="175" t="s">
        <v>520</v>
      </c>
      <c r="B25" s="175" t="s">
        <v>521</v>
      </c>
      <c r="C25" s="189"/>
      <c r="D25" s="161"/>
      <c r="E25" s="165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2"/>
      <c r="W25" s="198"/>
      <c r="X25" s="184">
        <v>4699</v>
      </c>
    </row>
    <row r="26" spans="1:24" ht="15.6">
      <c r="A26" s="175" t="s">
        <v>522</v>
      </c>
      <c r="B26" s="180" t="s">
        <v>122</v>
      </c>
      <c r="C26" s="171"/>
      <c r="D26" s="163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84">
        <v>4299</v>
      </c>
    </row>
    <row r="27" spans="1:24" ht="15.6">
      <c r="A27" s="175" t="s">
        <v>523</v>
      </c>
      <c r="B27" s="180" t="s">
        <v>123</v>
      </c>
      <c r="C27" s="159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84">
        <v>3199</v>
      </c>
    </row>
    <row r="28" spans="1:24" ht="15.6">
      <c r="A28" s="175"/>
      <c r="B28" s="172" t="s">
        <v>121</v>
      </c>
      <c r="C28" s="159"/>
      <c r="D28" s="160"/>
      <c r="E28" s="160"/>
      <c r="F28" s="163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84"/>
    </row>
    <row r="29" spans="1:24" ht="15.6">
      <c r="A29" s="176" t="s">
        <v>524</v>
      </c>
      <c r="B29" s="180" t="s">
        <v>525</v>
      </c>
      <c r="C29" s="159"/>
      <c r="D29" s="160"/>
      <c r="E29" s="160"/>
      <c r="F29" s="163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84">
        <v>499</v>
      </c>
    </row>
    <row r="30" spans="1:24" ht="15.6">
      <c r="A30" s="176" t="s">
        <v>526</v>
      </c>
      <c r="B30" s="180" t="s">
        <v>527</v>
      </c>
      <c r="C30" s="159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84">
        <v>649</v>
      </c>
    </row>
    <row r="31" spans="1:24" ht="15.6">
      <c r="A31" s="181"/>
      <c r="B31" s="172" t="s">
        <v>65</v>
      </c>
      <c r="C31" s="195" t="s">
        <v>124</v>
      </c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98"/>
      <c r="X31" s="184"/>
    </row>
    <row r="32" spans="1:24" ht="15.6">
      <c r="A32" s="173" t="s">
        <v>528</v>
      </c>
      <c r="B32" s="173" t="s">
        <v>529</v>
      </c>
      <c r="C32" s="195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98"/>
      <c r="X32" s="184">
        <v>899</v>
      </c>
    </row>
    <row r="33" spans="1:24" ht="15.6">
      <c r="A33" s="173" t="s">
        <v>530</v>
      </c>
      <c r="B33" s="173" t="s">
        <v>531</v>
      </c>
      <c r="C33" s="195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98"/>
      <c r="X33" s="184">
        <v>899</v>
      </c>
    </row>
    <row r="34" spans="1:24" ht="15.6">
      <c r="A34" s="173" t="s">
        <v>125</v>
      </c>
      <c r="B34" s="175" t="s">
        <v>126</v>
      </c>
      <c r="C34" s="191"/>
      <c r="D34" s="164"/>
      <c r="E34" s="164"/>
      <c r="F34" s="164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98"/>
      <c r="X34" s="184">
        <v>799</v>
      </c>
    </row>
    <row r="35" spans="1:24" ht="15.6">
      <c r="A35" s="173" t="s">
        <v>127</v>
      </c>
      <c r="B35" s="175" t="s">
        <v>128</v>
      </c>
      <c r="C35" s="191"/>
      <c r="D35" s="164"/>
      <c r="E35" s="164"/>
      <c r="F35" s="164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98"/>
      <c r="X35" s="184">
        <v>799</v>
      </c>
    </row>
    <row r="36" spans="1:24" ht="15.6">
      <c r="A36" s="173" t="s">
        <v>532</v>
      </c>
      <c r="B36" s="175" t="s">
        <v>533</v>
      </c>
      <c r="C36" s="191"/>
      <c r="D36" s="164"/>
      <c r="E36" s="164"/>
      <c r="F36" s="164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98"/>
      <c r="X36" s="184">
        <v>1099</v>
      </c>
    </row>
    <row r="37" spans="1:24" ht="15.6">
      <c r="A37" s="173" t="s">
        <v>534</v>
      </c>
      <c r="B37" s="175" t="s">
        <v>535</v>
      </c>
      <c r="C37" s="191"/>
      <c r="D37" s="164"/>
      <c r="E37" s="164"/>
      <c r="F37" s="164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98"/>
      <c r="X37" s="184">
        <v>1099</v>
      </c>
    </row>
    <row r="38" spans="1:24" ht="15.6">
      <c r="A38" s="181"/>
      <c r="B38" s="172" t="s">
        <v>129</v>
      </c>
      <c r="C38" s="40"/>
      <c r="D38" s="193"/>
      <c r="E38" s="168">
        <v>135</v>
      </c>
      <c r="F38" s="169">
        <v>137.5</v>
      </c>
      <c r="G38" s="168">
        <v>140</v>
      </c>
      <c r="H38" s="169">
        <v>142.5</v>
      </c>
      <c r="I38" s="168">
        <v>145</v>
      </c>
      <c r="J38" s="169">
        <v>147.5</v>
      </c>
      <c r="K38" s="168">
        <v>150</v>
      </c>
      <c r="L38" s="169">
        <v>152.5</v>
      </c>
      <c r="M38" s="168">
        <v>155</v>
      </c>
      <c r="N38" s="169">
        <v>157.5</v>
      </c>
      <c r="O38" s="168">
        <v>160</v>
      </c>
      <c r="P38" s="169">
        <v>162.5</v>
      </c>
      <c r="Q38" s="168">
        <v>165</v>
      </c>
      <c r="R38" s="169">
        <v>167.5</v>
      </c>
      <c r="S38" s="168">
        <v>170</v>
      </c>
      <c r="T38" s="169">
        <v>172.2</v>
      </c>
      <c r="U38" s="168">
        <v>175</v>
      </c>
      <c r="V38" s="169">
        <v>177.5</v>
      </c>
      <c r="W38" s="168">
        <v>180</v>
      </c>
      <c r="X38" s="184"/>
    </row>
    <row r="39" spans="1:24" ht="15.6">
      <c r="A39" s="177" t="s">
        <v>536</v>
      </c>
      <c r="B39" s="177" t="s">
        <v>537</v>
      </c>
      <c r="C39" s="160"/>
      <c r="D39" s="164"/>
      <c r="E39" s="194"/>
      <c r="F39" s="192"/>
      <c r="G39" s="161"/>
      <c r="H39" s="190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85">
        <v>2299</v>
      </c>
    </row>
    <row r="40" spans="1:24" ht="15.6">
      <c r="A40" s="180"/>
      <c r="B40" s="180"/>
      <c r="C40" s="188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2"/>
      <c r="W40" s="198"/>
      <c r="X40" s="185"/>
    </row>
    <row r="41" spans="1:24" ht="15.6">
      <c r="A41" s="176" t="s">
        <v>538</v>
      </c>
      <c r="B41" s="175" t="s">
        <v>130</v>
      </c>
      <c r="C41" s="160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98"/>
      <c r="X41" s="184">
        <v>699</v>
      </c>
    </row>
    <row r="42" spans="1:24" ht="15.6">
      <c r="A42" s="175" t="s">
        <v>539</v>
      </c>
      <c r="B42" s="175" t="s">
        <v>131</v>
      </c>
      <c r="C42" s="159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98"/>
      <c r="X42" s="184">
        <v>1799</v>
      </c>
    </row>
    <row r="43" spans="1:24" ht="15.6">
      <c r="A43" s="175" t="s">
        <v>540</v>
      </c>
      <c r="B43" s="175" t="s">
        <v>541</v>
      </c>
      <c r="C43" s="159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98"/>
      <c r="X43" s="184">
        <v>1599</v>
      </c>
    </row>
    <row r="44" spans="1:24" ht="15.6">
      <c r="A44" s="175" t="s">
        <v>542</v>
      </c>
      <c r="B44" s="175" t="s">
        <v>543</v>
      </c>
      <c r="C44" s="159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98"/>
      <c r="X44" s="184">
        <v>1099</v>
      </c>
    </row>
    <row r="45" spans="1:24" ht="15.6">
      <c r="A45" s="175" t="s">
        <v>544</v>
      </c>
      <c r="B45" s="175" t="s">
        <v>545</v>
      </c>
      <c r="C45" s="160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98"/>
      <c r="X45" s="184">
        <v>999</v>
      </c>
    </row>
    <row r="46" spans="1:24" ht="15.6">
      <c r="A46" s="176" t="s">
        <v>546</v>
      </c>
      <c r="B46" s="175" t="s">
        <v>547</v>
      </c>
      <c r="C46" s="160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98"/>
      <c r="X46" s="184">
        <v>599</v>
      </c>
    </row>
    <row r="47" spans="1:24" ht="15.6">
      <c r="A47" s="178" t="s">
        <v>548</v>
      </c>
      <c r="B47" s="182" t="s">
        <v>132</v>
      </c>
      <c r="C47" s="160"/>
      <c r="D47" s="164"/>
      <c r="E47" s="164"/>
      <c r="F47" s="164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98"/>
      <c r="X47" s="186">
        <v>499</v>
      </c>
    </row>
    <row r="48" spans="1:24" ht="15.6">
      <c r="A48" s="179" t="s">
        <v>549</v>
      </c>
      <c r="B48" s="175" t="s">
        <v>133</v>
      </c>
      <c r="C48" s="160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99"/>
      <c r="X48" s="184">
        <v>599</v>
      </c>
    </row>
  </sheetData>
  <mergeCells count="1">
    <mergeCell ref="C11:G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06E7-AEFA-4C9B-BCEB-A21084970780}">
  <sheetPr codeName="Ark4"/>
  <dimension ref="A5:AF88"/>
  <sheetViews>
    <sheetView zoomScale="80" zoomScaleNormal="80" workbookViewId="0">
      <selection activeCell="G86" sqref="G86"/>
    </sheetView>
  </sheetViews>
  <sheetFormatPr defaultColWidth="11.44140625" defaultRowHeight="14.4"/>
  <cols>
    <col min="1" max="1" width="34.88671875" customWidth="1"/>
    <col min="2" max="2" width="16.5546875" customWidth="1"/>
    <col min="3" max="3" width="11.44140625" style="16"/>
    <col min="4" max="4" width="16.109375" style="16" customWidth="1"/>
    <col min="5" max="5" width="16.33203125" style="16" customWidth="1"/>
    <col min="6" max="6" width="12.33203125" customWidth="1"/>
    <col min="12" max="12" width="11.5546875" customWidth="1"/>
    <col min="16" max="16" width="14.5546875" bestFit="1" customWidth="1"/>
  </cols>
  <sheetData>
    <row r="5" spans="1:12" ht="15" thickBot="1"/>
    <row r="6" spans="1:12">
      <c r="F6" s="200" t="s">
        <v>634</v>
      </c>
      <c r="G6" s="201" t="s">
        <v>635</v>
      </c>
      <c r="H6" s="201" t="s">
        <v>636</v>
      </c>
      <c r="I6" s="201" t="s">
        <v>637</v>
      </c>
      <c r="J6" s="201" t="s">
        <v>638</v>
      </c>
      <c r="K6" s="202" t="s">
        <v>639</v>
      </c>
    </row>
    <row r="7" spans="1:12" ht="15" thickBot="1">
      <c r="F7" s="234" t="s">
        <v>640</v>
      </c>
      <c r="G7" s="235" t="s">
        <v>641</v>
      </c>
      <c r="H7" s="235" t="s">
        <v>642</v>
      </c>
      <c r="I7" s="235" t="s">
        <v>643</v>
      </c>
      <c r="J7" s="235" t="s">
        <v>644</v>
      </c>
      <c r="K7" s="236" t="s">
        <v>645</v>
      </c>
    </row>
    <row r="8" spans="1:12" ht="15" thickBot="1">
      <c r="A8" s="200" t="s">
        <v>693</v>
      </c>
      <c r="B8" s="201" t="s">
        <v>551</v>
      </c>
      <c r="C8" s="201" t="s">
        <v>552</v>
      </c>
      <c r="D8" s="201" t="s">
        <v>553</v>
      </c>
      <c r="E8" s="201" t="s">
        <v>134</v>
      </c>
      <c r="F8" s="201"/>
      <c r="G8" s="201"/>
      <c r="H8" s="201"/>
      <c r="I8" s="201"/>
      <c r="J8" s="201"/>
      <c r="K8" s="201"/>
      <c r="L8" t="s">
        <v>148</v>
      </c>
    </row>
    <row r="9" spans="1:12" ht="15" thickBot="1">
      <c r="A9" s="203" t="s">
        <v>155</v>
      </c>
      <c r="B9" s="78" t="s">
        <v>555</v>
      </c>
      <c r="C9" s="78" t="s">
        <v>90</v>
      </c>
      <c r="D9" s="78" t="s">
        <v>556</v>
      </c>
      <c r="E9" s="204">
        <v>8400</v>
      </c>
      <c r="F9" s="205"/>
      <c r="G9" s="64"/>
      <c r="H9" s="64"/>
      <c r="I9" s="64"/>
      <c r="J9" s="64"/>
      <c r="K9" s="64"/>
      <c r="L9" s="273">
        <f>SUM(E9*0.6)</f>
        <v>5040</v>
      </c>
    </row>
    <row r="10" spans="1:12" ht="15" thickBot="1">
      <c r="A10" s="61" t="s">
        <v>557</v>
      </c>
      <c r="B10" s="40" t="s">
        <v>555</v>
      </c>
      <c r="C10" s="78" t="s">
        <v>90</v>
      </c>
      <c r="D10" s="40" t="s">
        <v>558</v>
      </c>
      <c r="E10" s="206">
        <v>8400</v>
      </c>
      <c r="F10" s="207"/>
      <c r="G10" s="208"/>
      <c r="H10" s="208"/>
      <c r="I10" s="208"/>
      <c r="J10" s="208"/>
      <c r="K10" s="1"/>
      <c r="L10" s="273">
        <f t="shared" ref="L10:L43" si="0">SUM(E10*0.6)</f>
        <v>5040</v>
      </c>
    </row>
    <row r="11" spans="1:12" ht="15" thickBot="1">
      <c r="A11" s="61" t="s">
        <v>559</v>
      </c>
      <c r="B11" s="40" t="s">
        <v>555</v>
      </c>
      <c r="C11" s="78" t="s">
        <v>90</v>
      </c>
      <c r="D11" s="40" t="s">
        <v>560</v>
      </c>
      <c r="E11" s="206">
        <v>8400</v>
      </c>
      <c r="F11" s="207"/>
      <c r="G11" s="208"/>
      <c r="H11" s="1"/>
      <c r="I11" s="1"/>
      <c r="J11" s="1"/>
      <c r="K11" s="1"/>
      <c r="L11" s="273">
        <f t="shared" si="0"/>
        <v>5040</v>
      </c>
    </row>
    <row r="12" spans="1:12" ht="15" thickBot="1">
      <c r="A12" s="209" t="s">
        <v>561</v>
      </c>
      <c r="B12" s="210" t="s">
        <v>555</v>
      </c>
      <c r="C12" s="211" t="s">
        <v>90</v>
      </c>
      <c r="D12" s="210" t="s">
        <v>562</v>
      </c>
      <c r="E12" s="212">
        <v>8400</v>
      </c>
      <c r="F12" s="213"/>
      <c r="G12" s="214"/>
      <c r="H12" s="215"/>
      <c r="I12" s="215"/>
      <c r="J12" s="215"/>
      <c r="K12" s="215"/>
      <c r="L12" s="273">
        <f t="shared" si="0"/>
        <v>5040</v>
      </c>
    </row>
    <row r="13" spans="1:12">
      <c r="A13" s="203" t="s">
        <v>563</v>
      </c>
      <c r="B13" s="78" t="s">
        <v>564</v>
      </c>
      <c r="C13" s="78" t="s">
        <v>565</v>
      </c>
      <c r="D13" s="78" t="s">
        <v>566</v>
      </c>
      <c r="E13" s="204">
        <v>9400</v>
      </c>
      <c r="F13" s="205"/>
      <c r="G13" s="205"/>
      <c r="H13" s="64"/>
      <c r="I13" s="64"/>
      <c r="J13" s="64"/>
      <c r="K13" s="64"/>
      <c r="L13" s="273">
        <f t="shared" si="0"/>
        <v>5640</v>
      </c>
    </row>
    <row r="14" spans="1:12">
      <c r="A14" s="61" t="s">
        <v>567</v>
      </c>
      <c r="B14" s="40" t="s">
        <v>564</v>
      </c>
      <c r="C14" s="40" t="s">
        <v>565</v>
      </c>
      <c r="D14" s="40" t="s">
        <v>568</v>
      </c>
      <c r="E14" s="206">
        <v>9400</v>
      </c>
      <c r="F14" s="207"/>
      <c r="G14" s="207"/>
      <c r="H14" s="1"/>
      <c r="I14" s="1"/>
      <c r="J14" s="1"/>
      <c r="K14" s="1"/>
      <c r="L14" s="273">
        <f t="shared" si="0"/>
        <v>5640</v>
      </c>
    </row>
    <row r="15" spans="1:12">
      <c r="A15" s="61" t="s">
        <v>569</v>
      </c>
      <c r="B15" s="40" t="s">
        <v>564</v>
      </c>
      <c r="C15" s="40" t="s">
        <v>565</v>
      </c>
      <c r="D15" s="40" t="s">
        <v>570</v>
      </c>
      <c r="E15" s="206">
        <v>9400</v>
      </c>
      <c r="F15" s="207"/>
      <c r="G15" s="207"/>
      <c r="H15" s="1"/>
      <c r="I15" s="1"/>
      <c r="J15" s="1"/>
      <c r="K15" s="1"/>
      <c r="L15" s="273">
        <f t="shared" si="0"/>
        <v>5640</v>
      </c>
    </row>
    <row r="16" spans="1:12" ht="15" thickBot="1">
      <c r="A16" s="209" t="s">
        <v>571</v>
      </c>
      <c r="B16" s="210" t="s">
        <v>564</v>
      </c>
      <c r="C16" s="210" t="s">
        <v>565</v>
      </c>
      <c r="D16" s="210" t="s">
        <v>572</v>
      </c>
      <c r="E16" s="212">
        <v>9400</v>
      </c>
      <c r="F16" s="213"/>
      <c r="G16" s="213"/>
      <c r="H16" s="213"/>
      <c r="I16" s="213"/>
      <c r="J16" s="213"/>
      <c r="K16" s="215"/>
      <c r="L16" s="273">
        <f t="shared" si="0"/>
        <v>5640</v>
      </c>
    </row>
    <row r="17" spans="1:12">
      <c r="A17" s="203" t="s">
        <v>573</v>
      </c>
      <c r="B17" s="78" t="s">
        <v>574</v>
      </c>
      <c r="C17" s="78" t="s">
        <v>90</v>
      </c>
      <c r="D17" s="78" t="s">
        <v>575</v>
      </c>
      <c r="E17" s="204">
        <v>8400</v>
      </c>
      <c r="F17" s="205"/>
      <c r="G17" s="205"/>
      <c r="H17" s="64"/>
      <c r="I17" s="64"/>
      <c r="J17" s="64"/>
      <c r="K17" s="64"/>
      <c r="L17" s="273">
        <f t="shared" si="0"/>
        <v>5040</v>
      </c>
    </row>
    <row r="18" spans="1:12">
      <c r="A18" s="61" t="s">
        <v>576</v>
      </c>
      <c r="B18" s="40" t="s">
        <v>574</v>
      </c>
      <c r="C18" s="40" t="s">
        <v>90</v>
      </c>
      <c r="D18" s="40" t="s">
        <v>577</v>
      </c>
      <c r="E18" s="206">
        <v>8400</v>
      </c>
      <c r="F18" s="207"/>
      <c r="G18" s="207"/>
      <c r="H18" s="1"/>
      <c r="I18" s="1"/>
      <c r="J18" s="1"/>
      <c r="K18" s="1"/>
      <c r="L18" s="273">
        <f t="shared" si="0"/>
        <v>5040</v>
      </c>
    </row>
    <row r="19" spans="1:12">
      <c r="A19" s="61" t="s">
        <v>578</v>
      </c>
      <c r="B19" s="40" t="s">
        <v>574</v>
      </c>
      <c r="C19" s="40" t="s">
        <v>90</v>
      </c>
      <c r="D19" s="40" t="s">
        <v>579</v>
      </c>
      <c r="E19" s="206">
        <v>8400</v>
      </c>
      <c r="F19" s="207"/>
      <c r="G19" s="207"/>
      <c r="H19" s="207"/>
      <c r="I19" s="207"/>
      <c r="J19" s="1"/>
      <c r="K19" s="1"/>
      <c r="L19" s="273">
        <f t="shared" si="0"/>
        <v>5040</v>
      </c>
    </row>
    <row r="20" spans="1:12">
      <c r="A20" s="61" t="s">
        <v>580</v>
      </c>
      <c r="B20" s="40" t="s">
        <v>574</v>
      </c>
      <c r="C20" s="40" t="s">
        <v>90</v>
      </c>
      <c r="D20" s="40" t="s">
        <v>581</v>
      </c>
      <c r="E20" s="206">
        <v>8400</v>
      </c>
      <c r="F20" s="207"/>
      <c r="G20" s="207"/>
      <c r="H20" s="1"/>
      <c r="I20" s="1"/>
      <c r="J20" s="1"/>
      <c r="K20" s="1"/>
      <c r="L20" s="273">
        <f t="shared" si="0"/>
        <v>5040</v>
      </c>
    </row>
    <row r="21" spans="1:12">
      <c r="A21" s="61" t="s">
        <v>582</v>
      </c>
      <c r="B21" s="40" t="s">
        <v>574</v>
      </c>
      <c r="C21" s="40" t="s">
        <v>90</v>
      </c>
      <c r="D21" s="40" t="s">
        <v>583</v>
      </c>
      <c r="E21" s="206">
        <v>8400</v>
      </c>
      <c r="F21" s="207"/>
      <c r="G21" s="207"/>
      <c r="H21" s="207"/>
      <c r="I21" s="1"/>
      <c r="J21" s="1"/>
      <c r="K21" s="1"/>
      <c r="L21" s="273">
        <f t="shared" si="0"/>
        <v>5040</v>
      </c>
    </row>
    <row r="22" spans="1:12">
      <c r="A22" s="61" t="s">
        <v>584</v>
      </c>
      <c r="B22" s="40" t="s">
        <v>574</v>
      </c>
      <c r="C22" s="40" t="s">
        <v>90</v>
      </c>
      <c r="D22" s="40" t="s">
        <v>585</v>
      </c>
      <c r="E22" s="206">
        <v>8400</v>
      </c>
      <c r="F22" s="207"/>
      <c r="G22" s="207"/>
      <c r="H22" s="1"/>
      <c r="I22" s="1"/>
      <c r="J22" s="1"/>
      <c r="K22" s="1"/>
      <c r="L22" s="273">
        <f t="shared" si="0"/>
        <v>5040</v>
      </c>
    </row>
    <row r="23" spans="1:12">
      <c r="A23" s="61" t="s">
        <v>586</v>
      </c>
      <c r="B23" s="40" t="s">
        <v>574</v>
      </c>
      <c r="C23" s="40" t="s">
        <v>90</v>
      </c>
      <c r="D23" s="40" t="s">
        <v>587</v>
      </c>
      <c r="E23" s="206">
        <v>8400</v>
      </c>
      <c r="F23" s="207"/>
      <c r="G23" s="207"/>
      <c r="H23" s="207"/>
      <c r="I23" s="1"/>
      <c r="J23" s="1"/>
      <c r="K23" s="1"/>
      <c r="L23" s="273">
        <f t="shared" si="0"/>
        <v>5040</v>
      </c>
    </row>
    <row r="24" spans="1:12" ht="15" thickBot="1">
      <c r="A24" s="209" t="s">
        <v>588</v>
      </c>
      <c r="B24" s="210" t="s">
        <v>574</v>
      </c>
      <c r="C24" s="210" t="s">
        <v>90</v>
      </c>
      <c r="D24" s="210" t="s">
        <v>589</v>
      </c>
      <c r="E24" s="212">
        <v>8400</v>
      </c>
      <c r="F24" s="213"/>
      <c r="G24" s="213"/>
      <c r="H24" s="213"/>
      <c r="I24" s="215"/>
      <c r="J24" s="215"/>
      <c r="K24" s="215"/>
      <c r="L24" s="273">
        <f t="shared" si="0"/>
        <v>5040</v>
      </c>
    </row>
    <row r="25" spans="1:12">
      <c r="A25" s="203" t="s">
        <v>590</v>
      </c>
      <c r="B25" s="78" t="s">
        <v>592</v>
      </c>
      <c r="C25" s="78" t="s">
        <v>565</v>
      </c>
      <c r="D25" s="78" t="s">
        <v>593</v>
      </c>
      <c r="E25" s="204">
        <v>8300</v>
      </c>
      <c r="F25" s="205"/>
      <c r="G25" s="64"/>
      <c r="H25" s="64"/>
      <c r="I25" s="64"/>
      <c r="J25" s="64"/>
      <c r="K25" s="64"/>
      <c r="L25" s="273">
        <f t="shared" si="0"/>
        <v>4980</v>
      </c>
    </row>
    <row r="26" spans="1:12" ht="15" thickBot="1">
      <c r="A26" s="209" t="s">
        <v>594</v>
      </c>
      <c r="B26" s="210" t="s">
        <v>592</v>
      </c>
      <c r="C26" s="210" t="s">
        <v>565</v>
      </c>
      <c r="D26" s="210" t="s">
        <v>595</v>
      </c>
      <c r="E26" s="212">
        <v>8300</v>
      </c>
      <c r="F26" s="213"/>
      <c r="G26" s="213"/>
      <c r="H26" s="213"/>
      <c r="I26" s="213"/>
      <c r="J26" s="213"/>
      <c r="K26" s="215"/>
      <c r="L26" s="273">
        <f t="shared" si="0"/>
        <v>4980</v>
      </c>
    </row>
    <row r="27" spans="1:12">
      <c r="A27" s="203" t="s">
        <v>596</v>
      </c>
      <c r="B27" s="78" t="s">
        <v>597</v>
      </c>
      <c r="C27" s="78" t="s">
        <v>565</v>
      </c>
      <c r="D27" s="78" t="s">
        <v>598</v>
      </c>
      <c r="E27" s="204">
        <v>8300</v>
      </c>
      <c r="F27" s="205"/>
      <c r="G27" s="205"/>
      <c r="H27" s="64"/>
      <c r="I27" s="64"/>
      <c r="J27" s="64"/>
      <c r="K27" s="64"/>
      <c r="L27" s="273">
        <f t="shared" si="0"/>
        <v>4980</v>
      </c>
    </row>
    <row r="28" spans="1:12">
      <c r="A28" s="61" t="s">
        <v>599</v>
      </c>
      <c r="B28" s="40" t="s">
        <v>597</v>
      </c>
      <c r="C28" s="40" t="s">
        <v>565</v>
      </c>
      <c r="D28" s="40" t="s">
        <v>600</v>
      </c>
      <c r="E28" s="206">
        <v>8300</v>
      </c>
      <c r="F28" s="207"/>
      <c r="G28" s="207"/>
      <c r="H28" s="1"/>
      <c r="I28" s="1"/>
      <c r="J28" s="1"/>
      <c r="K28" s="1"/>
      <c r="L28" s="273">
        <f t="shared" si="0"/>
        <v>4980</v>
      </c>
    </row>
    <row r="29" spans="1:12">
      <c r="A29" s="61" t="s">
        <v>601</v>
      </c>
      <c r="B29" s="40" t="s">
        <v>597</v>
      </c>
      <c r="C29" s="40" t="s">
        <v>565</v>
      </c>
      <c r="D29" s="40" t="s">
        <v>602</v>
      </c>
      <c r="E29" s="206">
        <v>8300</v>
      </c>
      <c r="F29" s="207"/>
      <c r="G29" s="207"/>
      <c r="H29" s="1"/>
      <c r="I29" s="1"/>
      <c r="J29" s="1"/>
      <c r="K29" s="1"/>
      <c r="L29" s="273">
        <f t="shared" si="0"/>
        <v>4980</v>
      </c>
    </row>
    <row r="30" spans="1:12" ht="15" thickBot="1">
      <c r="A30" s="209" t="s">
        <v>603</v>
      </c>
      <c r="B30" s="210" t="s">
        <v>597</v>
      </c>
      <c r="C30" s="210" t="s">
        <v>565</v>
      </c>
      <c r="D30" s="210" t="s">
        <v>604</v>
      </c>
      <c r="E30" s="212">
        <v>8300</v>
      </c>
      <c r="F30" s="213"/>
      <c r="G30" s="213"/>
      <c r="H30" s="213"/>
      <c r="I30" s="213"/>
      <c r="J30" s="213"/>
      <c r="K30" s="215"/>
      <c r="L30" s="273">
        <f t="shared" si="0"/>
        <v>4980</v>
      </c>
    </row>
    <row r="31" spans="1:12">
      <c r="A31" s="216" t="s">
        <v>605</v>
      </c>
      <c r="B31" s="217" t="s">
        <v>606</v>
      </c>
      <c r="C31" s="217" t="s">
        <v>565</v>
      </c>
      <c r="D31" s="217" t="s">
        <v>607</v>
      </c>
      <c r="E31" s="218">
        <v>6600</v>
      </c>
      <c r="F31" s="219"/>
      <c r="G31" s="219"/>
      <c r="H31" s="219"/>
      <c r="I31" s="219"/>
      <c r="J31" s="219"/>
      <c r="K31" s="219"/>
      <c r="L31" s="273">
        <f t="shared" si="0"/>
        <v>3960</v>
      </c>
    </row>
    <row r="32" spans="1:12">
      <c r="A32" s="61" t="s">
        <v>608</v>
      </c>
      <c r="B32" s="40" t="s">
        <v>606</v>
      </c>
      <c r="C32" s="40" t="s">
        <v>90</v>
      </c>
      <c r="D32" s="40" t="s">
        <v>609</v>
      </c>
      <c r="E32" s="220">
        <v>5200</v>
      </c>
      <c r="F32" s="207"/>
      <c r="G32" s="1"/>
      <c r="H32" s="1"/>
      <c r="I32" s="1"/>
      <c r="J32" s="1"/>
      <c r="K32" s="1"/>
      <c r="L32" s="273">
        <f t="shared" si="0"/>
        <v>3120</v>
      </c>
    </row>
    <row r="33" spans="1:15">
      <c r="A33" s="221" t="s">
        <v>610</v>
      </c>
      <c r="B33" s="222" t="s">
        <v>606</v>
      </c>
      <c r="C33" s="222" t="s">
        <v>565</v>
      </c>
      <c r="D33" s="222" t="s">
        <v>611</v>
      </c>
      <c r="E33" s="223">
        <v>6600</v>
      </c>
      <c r="F33" s="224"/>
      <c r="G33" s="224"/>
      <c r="H33" s="224"/>
      <c r="I33" s="224"/>
      <c r="J33" s="224"/>
      <c r="K33" s="224"/>
      <c r="L33" s="273">
        <f t="shared" si="0"/>
        <v>3960</v>
      </c>
    </row>
    <row r="34" spans="1:15">
      <c r="A34" s="61" t="s">
        <v>612</v>
      </c>
      <c r="B34" s="40" t="s">
        <v>606</v>
      </c>
      <c r="C34" s="40" t="s">
        <v>565</v>
      </c>
      <c r="D34" s="40" t="s">
        <v>613</v>
      </c>
      <c r="E34" s="220">
        <v>5850</v>
      </c>
      <c r="F34" s="207"/>
      <c r="G34" s="1"/>
      <c r="H34" s="1"/>
      <c r="I34" s="1"/>
      <c r="J34" s="1"/>
      <c r="K34" s="1"/>
      <c r="L34" s="273">
        <f t="shared" si="0"/>
        <v>3510</v>
      </c>
    </row>
    <row r="35" spans="1:15">
      <c r="A35" s="61" t="s">
        <v>614</v>
      </c>
      <c r="B35" s="40" t="s">
        <v>606</v>
      </c>
      <c r="C35" s="40" t="s">
        <v>565</v>
      </c>
      <c r="D35" s="40" t="s">
        <v>615</v>
      </c>
      <c r="E35" s="220">
        <v>5850</v>
      </c>
      <c r="F35" s="207"/>
      <c r="G35" s="208"/>
      <c r="H35" s="208"/>
      <c r="I35" s="208"/>
      <c r="J35" s="208"/>
      <c r="K35" s="1"/>
      <c r="L35" s="273">
        <f t="shared" si="0"/>
        <v>3510</v>
      </c>
    </row>
    <row r="36" spans="1:15" ht="15" thickBot="1">
      <c r="A36" s="209" t="s">
        <v>616</v>
      </c>
      <c r="B36" s="210" t="s">
        <v>606</v>
      </c>
      <c r="C36" s="210" t="s">
        <v>90</v>
      </c>
      <c r="D36" s="210" t="s">
        <v>617</v>
      </c>
      <c r="E36" s="225">
        <v>5200</v>
      </c>
      <c r="F36" s="213"/>
      <c r="G36" s="214"/>
      <c r="H36" s="214"/>
      <c r="I36" s="214"/>
      <c r="J36" s="214"/>
      <c r="K36" s="215"/>
      <c r="L36" s="273">
        <f t="shared" si="0"/>
        <v>3120</v>
      </c>
    </row>
    <row r="37" spans="1:15">
      <c r="A37" s="216" t="s">
        <v>618</v>
      </c>
      <c r="B37" s="217" t="s">
        <v>619</v>
      </c>
      <c r="C37" s="217" t="s">
        <v>565</v>
      </c>
      <c r="D37" s="217" t="s">
        <v>620</v>
      </c>
      <c r="E37" s="218">
        <v>6800</v>
      </c>
      <c r="F37" s="219"/>
      <c r="G37" s="219"/>
      <c r="H37" s="219"/>
      <c r="I37" s="219"/>
      <c r="J37" s="219"/>
      <c r="K37" s="219"/>
      <c r="L37" s="273">
        <f t="shared" si="0"/>
        <v>4080</v>
      </c>
    </row>
    <row r="38" spans="1:15">
      <c r="A38" s="221" t="s">
        <v>621</v>
      </c>
      <c r="B38" s="222" t="s">
        <v>619</v>
      </c>
      <c r="C38" s="222" t="s">
        <v>565</v>
      </c>
      <c r="D38" s="222" t="s">
        <v>622</v>
      </c>
      <c r="E38" s="223">
        <v>6800</v>
      </c>
      <c r="F38" s="224"/>
      <c r="G38" s="224"/>
      <c r="H38" s="224"/>
      <c r="I38" s="224"/>
      <c r="J38" s="224"/>
      <c r="K38" s="224"/>
      <c r="L38" s="273">
        <f t="shared" si="0"/>
        <v>4080</v>
      </c>
    </row>
    <row r="39" spans="1:15" ht="15" thickBot="1">
      <c r="A39" s="226" t="s">
        <v>623</v>
      </c>
      <c r="B39" s="227" t="s">
        <v>619</v>
      </c>
      <c r="C39" s="227" t="s">
        <v>565</v>
      </c>
      <c r="D39" s="227" t="s">
        <v>624</v>
      </c>
      <c r="E39" s="228">
        <v>6800</v>
      </c>
      <c r="F39" s="229"/>
      <c r="G39" s="229"/>
      <c r="H39" s="229"/>
      <c r="I39" s="229"/>
      <c r="J39" s="229"/>
      <c r="K39" s="229"/>
      <c r="L39" s="273">
        <f t="shared" si="0"/>
        <v>4080</v>
      </c>
    </row>
    <row r="40" spans="1:15">
      <c r="A40" s="216" t="s">
        <v>625</v>
      </c>
      <c r="B40" s="217" t="s">
        <v>626</v>
      </c>
      <c r="C40" s="217" t="s">
        <v>565</v>
      </c>
      <c r="D40" s="217" t="s">
        <v>627</v>
      </c>
      <c r="E40" s="218">
        <v>6800</v>
      </c>
      <c r="F40" s="219"/>
      <c r="G40" s="219"/>
      <c r="H40" s="219"/>
      <c r="I40" s="219"/>
      <c r="J40" s="219"/>
      <c r="K40" s="219"/>
      <c r="L40" s="273">
        <f t="shared" si="0"/>
        <v>4080</v>
      </c>
    </row>
    <row r="41" spans="1:15">
      <c r="A41" s="221" t="s">
        <v>628</v>
      </c>
      <c r="B41" s="222" t="s">
        <v>626</v>
      </c>
      <c r="C41" s="222" t="s">
        <v>565</v>
      </c>
      <c r="D41" s="222" t="s">
        <v>629</v>
      </c>
      <c r="E41" s="223">
        <v>6800</v>
      </c>
      <c r="F41" s="224"/>
      <c r="G41" s="224"/>
      <c r="H41" s="224"/>
      <c r="I41" s="224"/>
      <c r="J41" s="224"/>
      <c r="K41" s="224"/>
      <c r="L41" s="273">
        <f t="shared" si="0"/>
        <v>4080</v>
      </c>
    </row>
    <row r="42" spans="1:15">
      <c r="A42" s="221" t="s">
        <v>630</v>
      </c>
      <c r="B42" s="222" t="s">
        <v>626</v>
      </c>
      <c r="C42" s="222" t="s">
        <v>565</v>
      </c>
      <c r="D42" s="222" t="s">
        <v>631</v>
      </c>
      <c r="E42" s="223">
        <v>6800</v>
      </c>
      <c r="F42" s="224"/>
      <c r="G42" s="224"/>
      <c r="H42" s="224"/>
      <c r="I42" s="224"/>
      <c r="J42" s="224"/>
      <c r="K42" s="224"/>
      <c r="L42" s="273">
        <f t="shared" si="0"/>
        <v>4080</v>
      </c>
    </row>
    <row r="43" spans="1:15" ht="15" thickBot="1">
      <c r="A43" s="230" t="s">
        <v>632</v>
      </c>
      <c r="B43" s="231" t="s">
        <v>626</v>
      </c>
      <c r="C43" s="231" t="s">
        <v>565</v>
      </c>
      <c r="D43" s="231" t="s">
        <v>633</v>
      </c>
      <c r="E43" s="232">
        <v>6800</v>
      </c>
      <c r="F43" s="233"/>
      <c r="G43" s="233"/>
      <c r="H43" s="233"/>
      <c r="I43" s="233"/>
      <c r="J43" s="233"/>
      <c r="K43" s="233"/>
      <c r="L43" s="273">
        <f t="shared" si="0"/>
        <v>4080</v>
      </c>
    </row>
    <row r="45" spans="1:15">
      <c r="F45" s="244" t="s">
        <v>667</v>
      </c>
      <c r="G45" s="244"/>
      <c r="H45" s="244"/>
      <c r="I45" s="244"/>
      <c r="J45" s="244"/>
      <c r="K45" s="244" t="s">
        <v>668</v>
      </c>
      <c r="L45" s="244" t="s">
        <v>669</v>
      </c>
      <c r="M45" s="244" t="s">
        <v>670</v>
      </c>
      <c r="N45" s="244" t="s">
        <v>671</v>
      </c>
      <c r="O45" s="244" t="s">
        <v>672</v>
      </c>
    </row>
    <row r="46" spans="1:15">
      <c r="F46" s="245" t="s">
        <v>673</v>
      </c>
      <c r="G46" s="245"/>
      <c r="H46" s="245"/>
      <c r="I46" s="245"/>
      <c r="J46" s="245" t="s">
        <v>674</v>
      </c>
      <c r="K46" s="245" t="s">
        <v>675</v>
      </c>
      <c r="L46" s="245" t="s">
        <v>676</v>
      </c>
      <c r="M46" s="245" t="s">
        <v>677</v>
      </c>
      <c r="N46" s="245" t="s">
        <v>678</v>
      </c>
      <c r="O46" s="245" t="s">
        <v>679</v>
      </c>
    </row>
    <row r="47" spans="1:15">
      <c r="F47" s="244" t="s">
        <v>680</v>
      </c>
      <c r="G47" s="244"/>
      <c r="H47" s="244"/>
      <c r="I47" s="244"/>
      <c r="J47" s="244" t="s">
        <v>681</v>
      </c>
      <c r="K47" s="244" t="s">
        <v>682</v>
      </c>
      <c r="L47" s="244" t="s">
        <v>683</v>
      </c>
      <c r="M47" s="244" t="s">
        <v>676</v>
      </c>
      <c r="N47" s="244" t="s">
        <v>684</v>
      </c>
      <c r="O47" s="244" t="s">
        <v>685</v>
      </c>
    </row>
    <row r="48" spans="1:15" ht="15" thickBot="1">
      <c r="F48" s="245" t="s">
        <v>686</v>
      </c>
      <c r="G48" s="245"/>
      <c r="H48" s="245"/>
      <c r="I48" s="245" t="s">
        <v>687</v>
      </c>
      <c r="J48" s="245" t="s">
        <v>688</v>
      </c>
      <c r="K48" s="245" t="s">
        <v>689</v>
      </c>
      <c r="L48" s="245" t="s">
        <v>690</v>
      </c>
      <c r="M48" s="245" t="s">
        <v>691</v>
      </c>
      <c r="N48" s="245" t="s">
        <v>684</v>
      </c>
      <c r="O48" s="245" t="s">
        <v>692</v>
      </c>
    </row>
    <row r="49" spans="1:31" ht="15" thickBot="1">
      <c r="A49" s="237" t="s">
        <v>694</v>
      </c>
      <c r="B49" s="237" t="s">
        <v>551</v>
      </c>
      <c r="C49" s="237" t="s">
        <v>552</v>
      </c>
      <c r="D49" s="237" t="s">
        <v>553</v>
      </c>
      <c r="E49" s="237" t="s">
        <v>134</v>
      </c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t="s">
        <v>154</v>
      </c>
    </row>
    <row r="50" spans="1:31">
      <c r="A50" s="238" t="s">
        <v>646</v>
      </c>
      <c r="B50" s="64" t="s">
        <v>647</v>
      </c>
      <c r="C50" s="78"/>
      <c r="D50" s="64" t="s">
        <v>648</v>
      </c>
      <c r="E50" s="239">
        <v>4200</v>
      </c>
      <c r="F50" s="240"/>
      <c r="G50" s="240"/>
      <c r="H50" s="240"/>
      <c r="I50" s="240"/>
      <c r="J50" s="240"/>
      <c r="K50" s="240"/>
      <c r="L50" s="64"/>
      <c r="M50" s="64"/>
      <c r="N50" s="64"/>
      <c r="O50" s="64"/>
      <c r="P50" s="274">
        <f>SUM(E50)*0.6</f>
        <v>2520</v>
      </c>
    </row>
    <row r="51" spans="1:31" ht="15" thickBot="1">
      <c r="A51" s="241" t="s">
        <v>649</v>
      </c>
      <c r="B51" s="215" t="s">
        <v>647</v>
      </c>
      <c r="C51" s="210"/>
      <c r="D51" s="215" t="s">
        <v>650</v>
      </c>
      <c r="E51" s="242">
        <v>4200</v>
      </c>
      <c r="F51" s="213"/>
      <c r="G51" s="213"/>
      <c r="H51" s="213"/>
      <c r="I51" s="213"/>
      <c r="J51" s="213"/>
      <c r="K51" s="213"/>
      <c r="L51" s="213"/>
      <c r="M51" s="215"/>
      <c r="N51" s="215"/>
      <c r="O51" s="215"/>
      <c r="P51" s="274">
        <f t="shared" ref="P51:P59" si="1">SUM(E51)*0.6</f>
        <v>2520</v>
      </c>
    </row>
    <row r="52" spans="1:31">
      <c r="A52" s="238" t="s">
        <v>651</v>
      </c>
      <c r="B52" s="64" t="s">
        <v>647</v>
      </c>
      <c r="C52" s="78"/>
      <c r="D52" s="64" t="s">
        <v>652</v>
      </c>
      <c r="E52" s="239">
        <v>3400</v>
      </c>
      <c r="F52" s="240"/>
      <c r="G52" s="240"/>
      <c r="H52" s="240"/>
      <c r="I52" s="240"/>
      <c r="J52" s="64"/>
      <c r="K52" s="64"/>
      <c r="L52" s="64"/>
      <c r="M52" s="64"/>
      <c r="N52" s="64"/>
      <c r="O52" s="64"/>
      <c r="P52" s="274">
        <f t="shared" si="1"/>
        <v>2040</v>
      </c>
    </row>
    <row r="53" spans="1:31">
      <c r="A53" s="63" t="s">
        <v>653</v>
      </c>
      <c r="B53" s="1" t="s">
        <v>647</v>
      </c>
      <c r="C53" s="40" t="s">
        <v>565</v>
      </c>
      <c r="D53" s="1" t="s">
        <v>654</v>
      </c>
      <c r="E53" s="243">
        <v>4100</v>
      </c>
      <c r="F53" s="208"/>
      <c r="G53" s="208"/>
      <c r="H53" s="208"/>
      <c r="I53" s="208"/>
      <c r="J53" s="1"/>
      <c r="K53" s="1"/>
      <c r="L53" s="1"/>
      <c r="M53" s="1"/>
      <c r="N53" s="1"/>
      <c r="O53" s="1"/>
      <c r="P53" s="274">
        <f t="shared" si="1"/>
        <v>2460</v>
      </c>
    </row>
    <row r="54" spans="1:31">
      <c r="A54" s="63" t="s">
        <v>655</v>
      </c>
      <c r="B54" s="1" t="s">
        <v>647</v>
      </c>
      <c r="C54" s="40"/>
      <c r="D54" s="1" t="s">
        <v>656</v>
      </c>
      <c r="E54" s="243">
        <v>3400</v>
      </c>
      <c r="F54" s="207"/>
      <c r="G54" s="207"/>
      <c r="H54" s="207"/>
      <c r="I54" s="207"/>
      <c r="J54" s="207"/>
      <c r="K54" s="1"/>
      <c r="L54" s="1"/>
      <c r="M54" s="1"/>
      <c r="N54" s="1"/>
      <c r="O54" s="1"/>
      <c r="P54" s="274">
        <f t="shared" si="1"/>
        <v>2040</v>
      </c>
    </row>
    <row r="55" spans="1:31">
      <c r="A55" s="63" t="s">
        <v>657</v>
      </c>
      <c r="B55" s="1" t="s">
        <v>647</v>
      </c>
      <c r="C55" s="40" t="s">
        <v>565</v>
      </c>
      <c r="D55" s="1" t="s">
        <v>658</v>
      </c>
      <c r="E55" s="243">
        <v>4100</v>
      </c>
      <c r="F55" s="207"/>
      <c r="G55" s="207"/>
      <c r="H55" s="207"/>
      <c r="I55" s="207"/>
      <c r="J55" s="207"/>
      <c r="K55" s="1"/>
      <c r="L55" s="1"/>
      <c r="M55" s="1"/>
      <c r="N55" s="1"/>
      <c r="O55" s="1"/>
      <c r="P55" s="274">
        <f t="shared" si="1"/>
        <v>2460</v>
      </c>
    </row>
    <row r="56" spans="1:31" ht="15" thickBot="1">
      <c r="A56" s="241" t="s">
        <v>659</v>
      </c>
      <c r="B56" s="215" t="s">
        <v>647</v>
      </c>
      <c r="C56" s="210"/>
      <c r="D56" s="215" t="s">
        <v>660</v>
      </c>
      <c r="E56" s="242">
        <v>4100</v>
      </c>
      <c r="F56" s="213"/>
      <c r="G56" s="213"/>
      <c r="H56" s="213"/>
      <c r="I56" s="213"/>
      <c r="J56" s="213"/>
      <c r="K56" s="215"/>
      <c r="L56" s="215"/>
      <c r="M56" s="215"/>
      <c r="N56" s="215"/>
      <c r="O56" s="215"/>
      <c r="P56" s="274">
        <f t="shared" si="1"/>
        <v>2460</v>
      </c>
    </row>
    <row r="57" spans="1:31">
      <c r="A57" s="238" t="s">
        <v>661</v>
      </c>
      <c r="B57" s="64" t="s">
        <v>647</v>
      </c>
      <c r="C57" s="78"/>
      <c r="D57" s="64" t="s">
        <v>662</v>
      </c>
      <c r="E57" s="239">
        <v>2700</v>
      </c>
      <c r="F57" s="240"/>
      <c r="G57" s="240"/>
      <c r="H57" s="240"/>
      <c r="I57" s="64"/>
      <c r="J57" s="64"/>
      <c r="K57" s="64"/>
      <c r="L57" s="64"/>
      <c r="M57" s="64"/>
      <c r="N57" s="64"/>
      <c r="O57" s="64"/>
      <c r="P57" s="274">
        <f t="shared" si="1"/>
        <v>1620</v>
      </c>
    </row>
    <row r="58" spans="1:31">
      <c r="A58" s="63" t="s">
        <v>663</v>
      </c>
      <c r="B58" s="1" t="s">
        <v>647</v>
      </c>
      <c r="C58" s="40" t="s">
        <v>565</v>
      </c>
      <c r="D58" s="1" t="s">
        <v>664</v>
      </c>
      <c r="E58" s="243">
        <v>3400</v>
      </c>
      <c r="F58" s="208"/>
      <c r="G58" s="208"/>
      <c r="H58" s="208"/>
      <c r="I58" s="1"/>
      <c r="J58" s="1"/>
      <c r="K58" s="1"/>
      <c r="L58" s="1"/>
      <c r="M58" s="1"/>
      <c r="N58" s="1"/>
      <c r="O58" s="1"/>
      <c r="P58" s="274">
        <f t="shared" si="1"/>
        <v>2040</v>
      </c>
    </row>
    <row r="59" spans="1:31">
      <c r="A59" s="241" t="s">
        <v>665</v>
      </c>
      <c r="B59" s="215" t="s">
        <v>647</v>
      </c>
      <c r="C59" s="210" t="s">
        <v>565</v>
      </c>
      <c r="D59" s="215" t="s">
        <v>666</v>
      </c>
      <c r="E59" s="242">
        <v>3400</v>
      </c>
      <c r="F59" s="213"/>
      <c r="G59" s="213"/>
      <c r="H59" s="213"/>
      <c r="I59" s="215"/>
      <c r="J59" s="215"/>
      <c r="K59" s="215"/>
      <c r="L59" s="215"/>
      <c r="M59" s="215"/>
      <c r="N59" s="215"/>
      <c r="O59" s="215"/>
      <c r="P59" s="274">
        <f t="shared" si="1"/>
        <v>2040</v>
      </c>
    </row>
    <row r="60" spans="1:31">
      <c r="B60" s="16"/>
      <c r="E60"/>
    </row>
    <row r="62" spans="1:31">
      <c r="F62" s="251" t="s">
        <v>721</v>
      </c>
      <c r="G62" s="260" t="s">
        <v>737</v>
      </c>
      <c r="H62" s="260" t="s">
        <v>738</v>
      </c>
      <c r="I62" s="260" t="s">
        <v>739</v>
      </c>
      <c r="J62" s="260" t="s">
        <v>83</v>
      </c>
      <c r="K62" s="260" t="s">
        <v>740</v>
      </c>
      <c r="L62" s="260" t="s">
        <v>741</v>
      </c>
      <c r="M62" s="260" t="s">
        <v>751</v>
      </c>
      <c r="N62" s="260" t="s">
        <v>743</v>
      </c>
      <c r="O62" s="260" t="s">
        <v>752</v>
      </c>
      <c r="P62" s="260" t="s">
        <v>745</v>
      </c>
      <c r="Q62" s="260" t="s">
        <v>753</v>
      </c>
      <c r="R62" s="260" t="s">
        <v>754</v>
      </c>
      <c r="S62" s="260" t="s">
        <v>755</v>
      </c>
      <c r="T62" s="260" t="s">
        <v>82</v>
      </c>
      <c r="U62" s="260" t="s">
        <v>756</v>
      </c>
      <c r="V62" s="260" t="s">
        <v>757</v>
      </c>
      <c r="W62" s="260" t="s">
        <v>758</v>
      </c>
      <c r="X62" s="260" t="s">
        <v>759</v>
      </c>
      <c r="Y62" s="260" t="s">
        <v>760</v>
      </c>
      <c r="Z62" s="254" t="s">
        <v>761</v>
      </c>
      <c r="AA62" s="254" t="s">
        <v>762</v>
      </c>
      <c r="AB62" s="254" t="s">
        <v>763</v>
      </c>
      <c r="AC62" s="254" t="s">
        <v>764</v>
      </c>
      <c r="AD62" s="254" t="s">
        <v>765</v>
      </c>
    </row>
    <row r="63" spans="1:31">
      <c r="F63" s="261" t="s">
        <v>746</v>
      </c>
      <c r="G63" s="261">
        <v>36</v>
      </c>
      <c r="H63" s="262">
        <v>36.666666666666664</v>
      </c>
      <c r="I63" s="262">
        <v>37.333333333333336</v>
      </c>
      <c r="J63" s="261">
        <v>38</v>
      </c>
      <c r="K63" s="262">
        <v>38.666666666666664</v>
      </c>
      <c r="L63" s="262">
        <v>39.333333333333336</v>
      </c>
      <c r="M63" s="261">
        <v>40</v>
      </c>
      <c r="N63" s="262">
        <v>40.666666666666664</v>
      </c>
      <c r="O63" s="262">
        <v>41.333333333333336</v>
      </c>
      <c r="P63" s="261">
        <v>42</v>
      </c>
      <c r="Q63" s="262">
        <v>42.666666666666664</v>
      </c>
      <c r="R63" s="262">
        <v>43.333333333333336</v>
      </c>
      <c r="S63" s="261">
        <v>44</v>
      </c>
      <c r="T63" s="262">
        <v>44.666666666666664</v>
      </c>
      <c r="U63" s="262">
        <v>45.333333333333336</v>
      </c>
      <c r="V63" s="261">
        <v>46</v>
      </c>
      <c r="W63" s="262">
        <v>46.666666666666664</v>
      </c>
      <c r="X63" s="262">
        <v>47.333333333333336</v>
      </c>
      <c r="Y63" s="261">
        <v>48</v>
      </c>
      <c r="Z63" s="259">
        <v>48.666666666666664</v>
      </c>
      <c r="AA63" s="259">
        <v>49.333333333333336</v>
      </c>
      <c r="AB63" s="259">
        <v>50</v>
      </c>
      <c r="AC63" s="259">
        <v>50.666666666666664</v>
      </c>
      <c r="AD63" s="259">
        <v>51.333333333333336</v>
      </c>
      <c r="AE63" t="s">
        <v>154</v>
      </c>
    </row>
    <row r="64" spans="1:31">
      <c r="A64" s="246" t="s">
        <v>766</v>
      </c>
      <c r="B64" s="246" t="s">
        <v>550</v>
      </c>
      <c r="C64" s="246" t="s">
        <v>551</v>
      </c>
      <c r="D64" s="246" t="s">
        <v>553</v>
      </c>
      <c r="E64" s="246" t="s">
        <v>134</v>
      </c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  <c r="Z64" s="246"/>
      <c r="AA64" s="246"/>
      <c r="AB64" s="246"/>
      <c r="AC64" s="246"/>
      <c r="AD64" s="246"/>
      <c r="AE64" s="273">
        <f>SUM(E65)*0.6</f>
        <v>3900</v>
      </c>
    </row>
    <row r="65" spans="1:32">
      <c r="A65" s="1" t="s">
        <v>695</v>
      </c>
      <c r="B65" s="1" t="s">
        <v>554</v>
      </c>
      <c r="C65" s="1" t="s">
        <v>696</v>
      </c>
      <c r="D65" s="1" t="s">
        <v>697</v>
      </c>
      <c r="E65" s="220">
        <v>6500</v>
      </c>
      <c r="F65" s="207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207"/>
      <c r="AB65" s="207"/>
      <c r="AC65" s="207"/>
      <c r="AD65" s="207"/>
      <c r="AE65" s="273">
        <f t="shared" ref="AE65:AE67" si="2">SUM(E66)*0.6</f>
        <v>5400</v>
      </c>
    </row>
    <row r="66" spans="1:32">
      <c r="A66" s="1" t="s">
        <v>698</v>
      </c>
      <c r="B66" s="1" t="s">
        <v>554</v>
      </c>
      <c r="C66" s="1" t="s">
        <v>699</v>
      </c>
      <c r="D66" s="1" t="s">
        <v>700</v>
      </c>
      <c r="E66" s="220">
        <v>9000</v>
      </c>
      <c r="F66" s="207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207"/>
      <c r="AB66" s="207"/>
      <c r="AC66" s="207"/>
      <c r="AD66" s="207"/>
      <c r="AE66" s="273">
        <f t="shared" si="2"/>
        <v>3900</v>
      </c>
    </row>
    <row r="67" spans="1:32">
      <c r="A67" s="1" t="s">
        <v>701</v>
      </c>
      <c r="B67" s="1" t="s">
        <v>591</v>
      </c>
      <c r="C67" s="1" t="s">
        <v>702</v>
      </c>
      <c r="D67" s="1" t="s">
        <v>703</v>
      </c>
      <c r="E67" s="220">
        <v>6500</v>
      </c>
      <c r="F67" s="207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207"/>
      <c r="AB67" s="207"/>
      <c r="AC67" s="207"/>
      <c r="AD67" s="207"/>
      <c r="AE67" s="273">
        <f t="shared" si="2"/>
        <v>3900</v>
      </c>
    </row>
    <row r="68" spans="1:32">
      <c r="A68" s="1" t="s">
        <v>704</v>
      </c>
      <c r="B68" s="1" t="s">
        <v>591</v>
      </c>
      <c r="C68" s="1" t="s">
        <v>699</v>
      </c>
      <c r="D68" s="1" t="s">
        <v>705</v>
      </c>
      <c r="E68" s="220">
        <v>6500</v>
      </c>
      <c r="F68" s="20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207"/>
      <c r="AB68" s="207"/>
      <c r="AC68" s="207"/>
      <c r="AD68" s="207"/>
      <c r="AE68" s="273">
        <f>SUM(E68)*0.6</f>
        <v>3900</v>
      </c>
    </row>
    <row r="69" spans="1:32">
      <c r="A69" s="1" t="s">
        <v>706</v>
      </c>
      <c r="B69" s="1" t="s">
        <v>591</v>
      </c>
      <c r="C69" s="1" t="s">
        <v>696</v>
      </c>
      <c r="D69" s="1" t="s">
        <v>707</v>
      </c>
      <c r="E69" s="220">
        <v>4500</v>
      </c>
      <c r="F69" s="207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207"/>
      <c r="AB69" s="207"/>
      <c r="AC69" s="207"/>
      <c r="AD69" s="207"/>
      <c r="AE69" s="273">
        <f t="shared" ref="AE69:AE71" si="3">SUM(E69)*0.6</f>
        <v>2700</v>
      </c>
    </row>
    <row r="70" spans="1:32">
      <c r="A70" s="1" t="s">
        <v>708</v>
      </c>
      <c r="B70" s="1" t="s">
        <v>591</v>
      </c>
      <c r="C70" s="1" t="s">
        <v>699</v>
      </c>
      <c r="D70" s="1" t="s">
        <v>709</v>
      </c>
      <c r="E70" s="220">
        <v>4900</v>
      </c>
      <c r="F70" s="207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207"/>
      <c r="AB70" s="207"/>
      <c r="AC70" s="207"/>
      <c r="AD70" s="207"/>
      <c r="AE70" s="273">
        <f t="shared" si="3"/>
        <v>2940</v>
      </c>
    </row>
    <row r="71" spans="1:32">
      <c r="A71" s="1" t="s">
        <v>710</v>
      </c>
      <c r="B71" s="1" t="s">
        <v>591</v>
      </c>
      <c r="C71" s="1" t="s">
        <v>696</v>
      </c>
      <c r="D71" s="1" t="s">
        <v>711</v>
      </c>
      <c r="E71" s="220">
        <v>3600</v>
      </c>
      <c r="F71" s="207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207"/>
      <c r="AB71" s="207"/>
      <c r="AC71" s="207"/>
      <c r="AD71" s="207"/>
      <c r="AE71" s="273">
        <f t="shared" si="3"/>
        <v>2160</v>
      </c>
    </row>
    <row r="72" spans="1:32" s="145" customFormat="1">
      <c r="A72" s="94"/>
      <c r="B72" s="94"/>
      <c r="C72" s="94"/>
      <c r="D72" s="94"/>
      <c r="E72" s="249"/>
      <c r="F72" s="263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250"/>
      <c r="AB72" s="250"/>
      <c r="AC72" s="250"/>
      <c r="AD72" s="250"/>
    </row>
    <row r="73" spans="1:32" s="145" customFormat="1">
      <c r="A73" s="94"/>
      <c r="B73" s="94"/>
      <c r="C73" s="94"/>
      <c r="D73" s="94"/>
      <c r="E73" s="249"/>
      <c r="F73" s="251" t="s">
        <v>721</v>
      </c>
      <c r="G73" s="252" t="s">
        <v>722</v>
      </c>
      <c r="H73" s="253" t="s">
        <v>723</v>
      </c>
      <c r="I73" s="253" t="s">
        <v>724</v>
      </c>
      <c r="J73" s="253" t="s">
        <v>725</v>
      </c>
      <c r="K73" s="253" t="s">
        <v>726</v>
      </c>
      <c r="L73" s="253" t="s">
        <v>727</v>
      </c>
      <c r="M73" s="253" t="s">
        <v>728</v>
      </c>
      <c r="N73" s="253" t="s">
        <v>729</v>
      </c>
      <c r="O73" s="253" t="s">
        <v>730</v>
      </c>
      <c r="P73" s="253" t="s">
        <v>731</v>
      </c>
      <c r="Q73" s="253" t="s">
        <v>732</v>
      </c>
      <c r="R73" s="253" t="s">
        <v>733</v>
      </c>
      <c r="S73" s="253" t="s">
        <v>734</v>
      </c>
      <c r="T73" s="253" t="s">
        <v>735</v>
      </c>
      <c r="U73" s="253" t="s">
        <v>736</v>
      </c>
      <c r="V73" s="253" t="s">
        <v>737</v>
      </c>
      <c r="W73" s="253" t="s">
        <v>738</v>
      </c>
      <c r="X73" s="253" t="s">
        <v>739</v>
      </c>
      <c r="Y73" s="253" t="s">
        <v>83</v>
      </c>
      <c r="Z73" s="253" t="s">
        <v>740</v>
      </c>
      <c r="AA73" s="254" t="s">
        <v>741</v>
      </c>
      <c r="AB73" s="254" t="s">
        <v>742</v>
      </c>
      <c r="AC73" s="254" t="s">
        <v>743</v>
      </c>
      <c r="AD73" s="254" t="s">
        <v>744</v>
      </c>
      <c r="AE73" s="254" t="s">
        <v>745</v>
      </c>
    </row>
    <row r="74" spans="1:32" ht="15" thickBot="1">
      <c r="F74" s="255" t="s">
        <v>746</v>
      </c>
      <c r="G74" s="256">
        <v>25</v>
      </c>
      <c r="H74" s="255">
        <v>26</v>
      </c>
      <c r="I74" s="257">
        <v>27</v>
      </c>
      <c r="J74" s="257">
        <v>28</v>
      </c>
      <c r="K74" s="255">
        <v>29</v>
      </c>
      <c r="L74" s="257">
        <v>30</v>
      </c>
      <c r="M74" s="258" t="s">
        <v>747</v>
      </c>
      <c r="N74" s="255">
        <v>31</v>
      </c>
      <c r="O74" s="258" t="s">
        <v>748</v>
      </c>
      <c r="P74" s="257">
        <v>32</v>
      </c>
      <c r="Q74" s="255">
        <v>33</v>
      </c>
      <c r="R74" s="257" t="s">
        <v>749</v>
      </c>
      <c r="S74" s="257">
        <v>34</v>
      </c>
      <c r="T74" s="255">
        <v>35</v>
      </c>
      <c r="U74" s="257" t="s">
        <v>750</v>
      </c>
      <c r="V74" s="257">
        <v>36</v>
      </c>
      <c r="W74" s="257">
        <v>36.666666666666664</v>
      </c>
      <c r="X74" s="257">
        <v>37.333333333333336</v>
      </c>
      <c r="Y74" s="257">
        <v>38</v>
      </c>
      <c r="Z74" s="257">
        <v>38.666666666666664</v>
      </c>
      <c r="AA74" s="259">
        <v>39</v>
      </c>
      <c r="AB74" s="259">
        <v>39.666666666666664</v>
      </c>
      <c r="AC74" s="259">
        <v>40.666666666666664</v>
      </c>
      <c r="AD74" s="259">
        <v>41.333333333333336</v>
      </c>
      <c r="AE74" s="259">
        <v>42</v>
      </c>
    </row>
    <row r="75" spans="1:32">
      <c r="A75" s="200" t="s">
        <v>767</v>
      </c>
      <c r="B75" s="201" t="s">
        <v>550</v>
      </c>
      <c r="C75" s="201" t="s">
        <v>551</v>
      </c>
      <c r="D75" s="201" t="s">
        <v>553</v>
      </c>
      <c r="E75" s="201" t="s">
        <v>134</v>
      </c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248"/>
      <c r="Z75" s="248"/>
      <c r="AA75" s="201"/>
      <c r="AB75" s="201"/>
      <c r="AC75" s="201"/>
      <c r="AD75" s="201"/>
      <c r="AE75" s="201"/>
      <c r="AF75" t="s">
        <v>154</v>
      </c>
    </row>
    <row r="76" spans="1:32">
      <c r="A76" s="63" t="s">
        <v>712</v>
      </c>
      <c r="B76" s="1" t="s">
        <v>554</v>
      </c>
      <c r="C76" s="1" t="s">
        <v>713</v>
      </c>
      <c r="D76" s="1" t="s">
        <v>714</v>
      </c>
      <c r="E76" s="220">
        <v>2700</v>
      </c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273">
        <f>SUM(E76)*0.6</f>
        <v>1620</v>
      </c>
    </row>
    <row r="77" spans="1:32">
      <c r="A77" s="63" t="s">
        <v>715</v>
      </c>
      <c r="B77" s="1" t="s">
        <v>554</v>
      </c>
      <c r="C77" s="1" t="s">
        <v>713</v>
      </c>
      <c r="D77" s="1" t="s">
        <v>716</v>
      </c>
      <c r="E77" s="220">
        <v>2700</v>
      </c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273">
        <f t="shared" ref="AF77:AF79" si="4">SUM(E77)*0.6</f>
        <v>1620</v>
      </c>
    </row>
    <row r="78" spans="1:32">
      <c r="A78" s="63" t="s">
        <v>717</v>
      </c>
      <c r="B78" s="1" t="s">
        <v>554</v>
      </c>
      <c r="C78" s="1" t="s">
        <v>713</v>
      </c>
      <c r="D78" s="1" t="s">
        <v>718</v>
      </c>
      <c r="E78" s="220">
        <v>2000</v>
      </c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273">
        <f t="shared" si="4"/>
        <v>1200</v>
      </c>
    </row>
    <row r="79" spans="1:32">
      <c r="A79" s="63" t="s">
        <v>719</v>
      </c>
      <c r="B79" s="1" t="s">
        <v>591</v>
      </c>
      <c r="C79" s="1" t="s">
        <v>713</v>
      </c>
      <c r="D79" s="1" t="s">
        <v>720</v>
      </c>
      <c r="E79" s="220">
        <v>2300</v>
      </c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273">
        <f t="shared" si="4"/>
        <v>1380</v>
      </c>
    </row>
    <row r="81" spans="1:6" ht="15" thickBot="1">
      <c r="A81" s="264" t="s">
        <v>65</v>
      </c>
      <c r="B81" s="265" t="s">
        <v>550</v>
      </c>
      <c r="C81" s="265" t="s">
        <v>551</v>
      </c>
      <c r="D81" s="265" t="s">
        <v>553</v>
      </c>
      <c r="E81" s="265" t="s">
        <v>134</v>
      </c>
      <c r="F81" s="275" t="s">
        <v>154</v>
      </c>
    </row>
    <row r="82" spans="1:6">
      <c r="A82" s="266" t="s">
        <v>768</v>
      </c>
      <c r="B82" s="267"/>
      <c r="C82" s="267" t="s">
        <v>769</v>
      </c>
      <c r="D82" s="268" t="s">
        <v>770</v>
      </c>
      <c r="E82" s="267">
        <v>750</v>
      </c>
      <c r="F82">
        <f>SUM(E82)*0.6</f>
        <v>450</v>
      </c>
    </row>
    <row r="83" spans="1:6">
      <c r="A83" s="269" t="s">
        <v>771</v>
      </c>
      <c r="B83" s="270"/>
      <c r="C83" s="270" t="s">
        <v>769</v>
      </c>
      <c r="D83" s="271" t="s">
        <v>772</v>
      </c>
      <c r="E83" s="270">
        <v>650</v>
      </c>
      <c r="F83" s="145">
        <f t="shared" ref="F83:F88" si="5">SUM(E83)*0.6</f>
        <v>390</v>
      </c>
    </row>
    <row r="84" spans="1:6">
      <c r="A84" s="269" t="s">
        <v>773</v>
      </c>
      <c r="B84" s="270"/>
      <c r="C84" s="270" t="s">
        <v>774</v>
      </c>
      <c r="D84" s="271" t="s">
        <v>775</v>
      </c>
      <c r="E84" s="270">
        <v>700</v>
      </c>
      <c r="F84" s="145">
        <f t="shared" si="5"/>
        <v>420</v>
      </c>
    </row>
    <row r="85" spans="1:6">
      <c r="A85" s="266" t="s">
        <v>776</v>
      </c>
      <c r="B85" s="267"/>
      <c r="C85" s="267" t="s">
        <v>777</v>
      </c>
      <c r="D85" s="268" t="s">
        <v>778</v>
      </c>
      <c r="E85" s="267">
        <v>750</v>
      </c>
      <c r="F85" s="145">
        <f t="shared" si="5"/>
        <v>450</v>
      </c>
    </row>
    <row r="86" spans="1:6">
      <c r="A86" s="269" t="s">
        <v>779</v>
      </c>
      <c r="B86" s="270"/>
      <c r="C86" s="270" t="s">
        <v>777</v>
      </c>
      <c r="D86" s="271" t="s">
        <v>780</v>
      </c>
      <c r="E86" s="270">
        <v>650</v>
      </c>
      <c r="F86" s="145">
        <f t="shared" si="5"/>
        <v>390</v>
      </c>
    </row>
    <row r="87" spans="1:6">
      <c r="A87" s="269" t="s">
        <v>782</v>
      </c>
      <c r="B87" s="270"/>
      <c r="C87" s="270" t="s">
        <v>647</v>
      </c>
      <c r="D87" s="271" t="s">
        <v>783</v>
      </c>
      <c r="E87" s="270">
        <v>700</v>
      </c>
      <c r="F87" s="145">
        <f t="shared" si="5"/>
        <v>420</v>
      </c>
    </row>
    <row r="88" spans="1:6">
      <c r="A88" s="266" t="s">
        <v>784</v>
      </c>
      <c r="B88" s="267"/>
      <c r="C88" s="267" t="s">
        <v>647</v>
      </c>
      <c r="D88" s="268" t="s">
        <v>785</v>
      </c>
      <c r="E88" s="267">
        <v>650</v>
      </c>
      <c r="F88" s="145">
        <f t="shared" si="5"/>
        <v>390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6606C-7A81-4282-9E7E-AD7DE930EA0D}">
  <sheetPr codeName="Ark5">
    <pageSetUpPr fitToPage="1"/>
  </sheetPr>
  <dimension ref="A1:AK77"/>
  <sheetViews>
    <sheetView zoomScale="80" zoomScaleNormal="80" workbookViewId="0">
      <selection activeCell="AK67" sqref="AK67"/>
    </sheetView>
  </sheetViews>
  <sheetFormatPr defaultColWidth="11.5546875" defaultRowHeight="14.4"/>
  <cols>
    <col min="1" max="1" width="45.5546875" customWidth="1"/>
    <col min="2" max="5" width="11.5546875" hidden="1" customWidth="1"/>
    <col min="6" max="6" width="9.44140625" hidden="1" customWidth="1"/>
    <col min="7" max="22" width="11.5546875" hidden="1" customWidth="1"/>
    <col min="23" max="23" width="11.109375" customWidth="1"/>
    <col min="24" max="24" width="2.109375" hidden="1" customWidth="1"/>
    <col min="25" max="25" width="8.88671875" hidden="1" customWidth="1"/>
    <col min="26" max="27" width="11.5546875" hidden="1" customWidth="1"/>
    <col min="28" max="28" width="11.5546875" customWidth="1"/>
    <col min="29" max="29" width="10.6640625" hidden="1" customWidth="1"/>
    <col min="30" max="31" width="11.5546875" hidden="1" customWidth="1"/>
    <col min="34" max="34" width="13.88671875" customWidth="1"/>
    <col min="35" max="35" width="9.44140625" customWidth="1"/>
  </cols>
  <sheetData>
    <row r="1" spans="1:37" ht="15.6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0"/>
      <c r="T1" s="10"/>
      <c r="U1" s="10"/>
      <c r="V1" s="10"/>
      <c r="W1" s="10"/>
      <c r="X1" s="10"/>
      <c r="Y1" s="10"/>
      <c r="Z1" s="10"/>
      <c r="AA1" s="10"/>
      <c r="AB1" s="10"/>
    </row>
    <row r="2" spans="1:37" ht="15.6">
      <c r="A2" s="13" t="s">
        <v>75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T2" s="10"/>
      <c r="U2" s="10"/>
      <c r="V2" s="10"/>
      <c r="W2" s="10"/>
      <c r="X2" s="10"/>
      <c r="Y2" s="10"/>
      <c r="Z2" s="10"/>
      <c r="AA2" s="10"/>
      <c r="AB2" s="10"/>
    </row>
    <row r="3" spans="1:37" ht="15.6">
      <c r="A3" s="9" t="s">
        <v>77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  <c r="T3" s="10"/>
      <c r="U3" s="10"/>
      <c r="V3" s="10"/>
      <c r="W3" s="10"/>
      <c r="X3" s="10"/>
      <c r="Y3" s="10"/>
      <c r="Z3" s="10"/>
      <c r="AA3" s="10"/>
      <c r="AB3" s="10"/>
    </row>
    <row r="4" spans="1:37" ht="15.6">
      <c r="A4" s="9" t="s">
        <v>76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T4" s="10"/>
      <c r="U4" s="10"/>
      <c r="V4" s="10"/>
      <c r="W4" s="10"/>
      <c r="X4" s="10"/>
      <c r="Y4" s="10"/>
      <c r="Z4" s="10"/>
      <c r="AA4" s="10"/>
      <c r="AB4" s="10"/>
    </row>
    <row r="5" spans="1:37" ht="15.6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0"/>
      <c r="T5" s="10"/>
      <c r="U5" s="10"/>
      <c r="V5" s="10"/>
      <c r="W5" s="10"/>
      <c r="X5" s="10"/>
      <c r="Y5" s="10"/>
      <c r="Z5" s="10"/>
      <c r="AA5" s="10"/>
      <c r="AB5" s="10"/>
    </row>
    <row r="6" spans="1:37" ht="15.6">
      <c r="A6" s="9" t="s">
        <v>80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/>
      <c r="T6" s="10"/>
      <c r="U6" s="10"/>
      <c r="V6" s="10"/>
      <c r="W6" s="10"/>
      <c r="X6" s="10"/>
      <c r="Y6" s="10"/>
      <c r="Z6" s="10"/>
      <c r="AA6" s="10"/>
      <c r="AB6" s="10"/>
    </row>
    <row r="7" spans="1:37" ht="15.6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"/>
      <c r="T7" s="10"/>
      <c r="U7" s="10"/>
      <c r="V7" s="10"/>
      <c r="W7" s="10"/>
      <c r="X7" s="10"/>
      <c r="Y7" s="10"/>
      <c r="Z7" s="10"/>
      <c r="AA7" s="10"/>
      <c r="AB7" s="10"/>
    </row>
    <row r="8" spans="1:37" ht="15.6">
      <c r="A8" s="12"/>
      <c r="B8" s="12"/>
      <c r="C8" s="12"/>
      <c r="D8" s="12"/>
      <c r="E8" s="12"/>
      <c r="F8" s="12"/>
      <c r="G8" s="12"/>
      <c r="H8" s="12"/>
      <c r="I8" s="12"/>
      <c r="J8" s="12" t="s">
        <v>81</v>
      </c>
      <c r="K8" s="12"/>
      <c r="L8" s="12" t="s">
        <v>78</v>
      </c>
      <c r="M8" s="12"/>
      <c r="N8" s="12" t="s">
        <v>79</v>
      </c>
      <c r="O8" s="12"/>
      <c r="P8" s="12"/>
      <c r="Q8" s="12"/>
      <c r="R8" s="11"/>
      <c r="T8" s="11"/>
      <c r="U8" s="11"/>
      <c r="V8" s="11"/>
      <c r="W8" s="11"/>
      <c r="X8" s="11"/>
      <c r="Y8" s="11"/>
      <c r="Z8" s="11"/>
      <c r="AA8" s="11"/>
      <c r="AB8" s="11"/>
    </row>
    <row r="9" spans="1:37" ht="28.8">
      <c r="A9" s="312" t="s">
        <v>372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1" t="s">
        <v>373</v>
      </c>
      <c r="X9" s="311"/>
      <c r="Y9" s="311"/>
      <c r="Z9" s="311"/>
      <c r="AA9" s="311"/>
      <c r="AB9" s="311" t="s">
        <v>1</v>
      </c>
      <c r="AC9" s="311"/>
      <c r="AD9" s="311"/>
      <c r="AE9" s="311"/>
      <c r="AF9" s="141" t="s">
        <v>481</v>
      </c>
      <c r="AG9" s="141"/>
      <c r="AH9" s="141"/>
      <c r="AI9" s="142" t="s">
        <v>492</v>
      </c>
      <c r="AJ9" s="141" t="s">
        <v>153</v>
      </c>
      <c r="AK9" s="141" t="s">
        <v>154</v>
      </c>
    </row>
    <row r="10" spans="1:37">
      <c r="A10" s="310" t="s">
        <v>374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03" t="s">
        <v>375</v>
      </c>
      <c r="X10" s="304"/>
      <c r="Y10" s="304"/>
      <c r="Z10" s="304"/>
      <c r="AA10" s="304"/>
      <c r="AB10" s="304">
        <v>9200</v>
      </c>
      <c r="AC10" s="304"/>
      <c r="AD10" s="304"/>
      <c r="AE10" s="304"/>
      <c r="AF10" s="101">
        <v>202</v>
      </c>
      <c r="AG10" s="101"/>
      <c r="AH10" s="101"/>
      <c r="AI10" s="101" t="s">
        <v>378</v>
      </c>
      <c r="AJ10" s="101">
        <v>30</v>
      </c>
      <c r="AK10" s="101">
        <f>SUM(AB10)*0.7</f>
        <v>6440</v>
      </c>
    </row>
    <row r="11" spans="1:37">
      <c r="A11" s="310" t="s">
        <v>376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03" t="s">
        <v>377</v>
      </c>
      <c r="X11" s="304"/>
      <c r="Y11" s="304"/>
      <c r="Z11" s="304"/>
      <c r="AA11" s="304"/>
      <c r="AB11" s="304">
        <v>9200</v>
      </c>
      <c r="AC11" s="304"/>
      <c r="AD11" s="304"/>
      <c r="AE11" s="304"/>
      <c r="AF11" s="101" t="s">
        <v>482</v>
      </c>
      <c r="AG11" s="101"/>
      <c r="AH11" s="101"/>
      <c r="AI11" s="101" t="s">
        <v>378</v>
      </c>
      <c r="AJ11" s="101">
        <v>30</v>
      </c>
      <c r="AK11" s="101">
        <f t="shared" ref="AK11:AK20" si="0">SUM(AB11)*0.7</f>
        <v>6440</v>
      </c>
    </row>
    <row r="12" spans="1:37">
      <c r="A12" s="310" t="s">
        <v>379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03" t="s">
        <v>380</v>
      </c>
      <c r="X12" s="304"/>
      <c r="Y12" s="304"/>
      <c r="Z12" s="304"/>
      <c r="AA12" s="304"/>
      <c r="AB12" s="304">
        <v>9200</v>
      </c>
      <c r="AC12" s="304"/>
      <c r="AD12" s="304"/>
      <c r="AE12" s="304"/>
      <c r="AF12" s="101" t="s">
        <v>482</v>
      </c>
      <c r="AG12" s="101"/>
      <c r="AH12" s="101"/>
      <c r="AI12" s="101" t="s">
        <v>378</v>
      </c>
      <c r="AJ12" s="101">
        <v>30</v>
      </c>
      <c r="AK12" s="101">
        <f t="shared" si="0"/>
        <v>6440</v>
      </c>
    </row>
    <row r="13" spans="1:37">
      <c r="A13" s="302" t="s">
        <v>381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3" t="s">
        <v>382</v>
      </c>
      <c r="X13" s="304"/>
      <c r="Y13" s="304"/>
      <c r="Z13" s="304"/>
      <c r="AA13" s="304"/>
      <c r="AB13" s="304">
        <v>9200</v>
      </c>
      <c r="AC13" s="304"/>
      <c r="AD13" s="304"/>
      <c r="AE13" s="304"/>
      <c r="AF13" s="101" t="s">
        <v>483</v>
      </c>
      <c r="AG13" s="101"/>
      <c r="AH13" s="101"/>
      <c r="AI13" s="101" t="s">
        <v>378</v>
      </c>
      <c r="AJ13" s="101">
        <v>30</v>
      </c>
      <c r="AK13" s="101">
        <f t="shared" si="0"/>
        <v>6440</v>
      </c>
    </row>
    <row r="14" spans="1:37">
      <c r="A14" s="302" t="s">
        <v>383</v>
      </c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3" t="s">
        <v>384</v>
      </c>
      <c r="X14" s="304"/>
      <c r="Y14" s="304"/>
      <c r="Z14" s="304"/>
      <c r="AA14" s="304"/>
      <c r="AB14" s="304">
        <v>9200</v>
      </c>
      <c r="AC14" s="304"/>
      <c r="AD14" s="304"/>
      <c r="AE14" s="304"/>
      <c r="AF14" s="101" t="s">
        <v>482</v>
      </c>
      <c r="AG14" s="101"/>
      <c r="AH14" s="101"/>
      <c r="AI14" s="101" t="s">
        <v>378</v>
      </c>
      <c r="AJ14" s="101">
        <v>30</v>
      </c>
      <c r="AK14" s="101">
        <f t="shared" si="0"/>
        <v>6440</v>
      </c>
    </row>
    <row r="15" spans="1:37">
      <c r="A15" s="302" t="s">
        <v>385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3" t="s">
        <v>386</v>
      </c>
      <c r="X15" s="304"/>
      <c r="Y15" s="304"/>
      <c r="Z15" s="304"/>
      <c r="AA15" s="304"/>
      <c r="AB15" s="304">
        <v>9200</v>
      </c>
      <c r="AC15" s="304"/>
      <c r="AD15" s="304"/>
      <c r="AE15" s="304"/>
      <c r="AF15" s="101" t="s">
        <v>484</v>
      </c>
      <c r="AG15" s="101"/>
      <c r="AH15" s="101"/>
      <c r="AI15" s="101" t="s">
        <v>378</v>
      </c>
      <c r="AJ15" s="101">
        <v>30</v>
      </c>
      <c r="AK15" s="101">
        <f t="shared" si="0"/>
        <v>6440</v>
      </c>
    </row>
    <row r="16" spans="1:37">
      <c r="A16" s="310" t="s">
        <v>387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03" t="s">
        <v>388</v>
      </c>
      <c r="X16" s="304"/>
      <c r="Y16" s="304"/>
      <c r="Z16" s="304"/>
      <c r="AA16" s="304"/>
      <c r="AB16" s="304">
        <v>9200</v>
      </c>
      <c r="AC16" s="304"/>
      <c r="AD16" s="304"/>
      <c r="AE16" s="304"/>
      <c r="AF16" s="101">
        <v>192</v>
      </c>
      <c r="AG16" s="101"/>
      <c r="AH16" s="101"/>
      <c r="AI16" s="101" t="s">
        <v>378</v>
      </c>
      <c r="AJ16" s="101">
        <v>30</v>
      </c>
      <c r="AK16" s="101">
        <f t="shared" si="0"/>
        <v>6440</v>
      </c>
    </row>
    <row r="17" spans="1:37">
      <c r="A17" s="305" t="s">
        <v>389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3" t="s">
        <v>390</v>
      </c>
      <c r="X17" s="304"/>
      <c r="Y17" s="304"/>
      <c r="Z17" s="304"/>
      <c r="AA17" s="304"/>
      <c r="AB17" s="304">
        <v>10000</v>
      </c>
      <c r="AC17" s="304"/>
      <c r="AD17" s="304"/>
      <c r="AE17" s="304"/>
      <c r="AF17" s="101" t="s">
        <v>483</v>
      </c>
      <c r="AG17" s="101"/>
      <c r="AH17" s="101"/>
      <c r="AI17" s="101" t="s">
        <v>378</v>
      </c>
      <c r="AJ17" s="101">
        <v>30</v>
      </c>
      <c r="AK17" s="101">
        <f t="shared" si="0"/>
        <v>7000</v>
      </c>
    </row>
    <row r="18" spans="1:37">
      <c r="A18" s="305" t="s">
        <v>391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3" t="s">
        <v>392</v>
      </c>
      <c r="X18" s="303"/>
      <c r="Y18" s="303"/>
      <c r="Z18" s="303"/>
      <c r="AA18" s="303"/>
      <c r="AB18" s="304">
        <v>10000</v>
      </c>
      <c r="AC18" s="304"/>
      <c r="AD18" s="304"/>
      <c r="AE18" s="304"/>
      <c r="AF18" s="101" t="s">
        <v>482</v>
      </c>
      <c r="AG18" s="101"/>
      <c r="AH18" s="101"/>
      <c r="AI18" s="101" t="s">
        <v>378</v>
      </c>
      <c r="AJ18" s="101">
        <v>30</v>
      </c>
      <c r="AK18" s="101">
        <f t="shared" si="0"/>
        <v>7000</v>
      </c>
    </row>
    <row r="19" spans="1:37">
      <c r="A19" s="305" t="s">
        <v>393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3" t="s">
        <v>394</v>
      </c>
      <c r="X19" s="304"/>
      <c r="Y19" s="304"/>
      <c r="Z19" s="304"/>
      <c r="AA19" s="304"/>
      <c r="AB19" s="304">
        <v>10000</v>
      </c>
      <c r="AC19" s="304"/>
      <c r="AD19" s="304"/>
      <c r="AE19" s="304"/>
      <c r="AF19" s="101" t="s">
        <v>484</v>
      </c>
      <c r="AG19" s="101"/>
      <c r="AH19" s="101"/>
      <c r="AI19" s="101" t="s">
        <v>378</v>
      </c>
      <c r="AJ19" s="101">
        <v>30</v>
      </c>
      <c r="AK19" s="101">
        <f t="shared" si="0"/>
        <v>7000</v>
      </c>
    </row>
    <row r="20" spans="1:37">
      <c r="A20" s="310" t="s">
        <v>395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03" t="s">
        <v>396</v>
      </c>
      <c r="X20" s="304"/>
      <c r="Y20" s="304"/>
      <c r="Z20" s="304"/>
      <c r="AA20" s="304"/>
      <c r="AB20" s="304">
        <v>9500</v>
      </c>
      <c r="AC20" s="304"/>
      <c r="AD20" s="304"/>
      <c r="AE20" s="304"/>
      <c r="AF20" s="101" t="s">
        <v>483</v>
      </c>
      <c r="AG20" s="101"/>
      <c r="AH20" s="101"/>
      <c r="AI20" s="101" t="s">
        <v>378</v>
      </c>
      <c r="AJ20" s="101">
        <v>30</v>
      </c>
      <c r="AK20" s="101">
        <f t="shared" si="0"/>
        <v>6650</v>
      </c>
    </row>
    <row r="21" spans="1:37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40"/>
      <c r="W21" s="307"/>
      <c r="X21" s="307"/>
      <c r="Y21" s="307"/>
      <c r="Z21" s="307"/>
      <c r="AA21" s="307"/>
      <c r="AB21" s="307"/>
      <c r="AC21" s="307"/>
      <c r="AD21" s="307"/>
      <c r="AE21" s="307"/>
      <c r="AF21" s="135"/>
      <c r="AG21" s="135"/>
      <c r="AH21" s="135"/>
      <c r="AI21" s="135"/>
      <c r="AJ21" s="135"/>
      <c r="AK21" s="135"/>
    </row>
    <row r="22" spans="1:37">
      <c r="A22" s="310" t="s">
        <v>397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03" t="s">
        <v>398</v>
      </c>
      <c r="X22" s="304"/>
      <c r="Y22" s="304"/>
      <c r="Z22" s="304"/>
      <c r="AA22" s="304"/>
      <c r="AB22" s="304">
        <v>9200</v>
      </c>
      <c r="AC22" s="304"/>
      <c r="AD22" s="304"/>
      <c r="AE22" s="304"/>
      <c r="AF22" s="101" t="s">
        <v>485</v>
      </c>
      <c r="AG22" s="101"/>
      <c r="AH22" s="101"/>
      <c r="AI22" s="101" t="s">
        <v>399</v>
      </c>
      <c r="AJ22" s="101">
        <v>30</v>
      </c>
      <c r="AK22" s="101">
        <f t="shared" ref="AK22:AK25" si="1">SUM(AB22)*0.7</f>
        <v>6440</v>
      </c>
    </row>
    <row r="23" spans="1:37">
      <c r="A23" s="310" t="s">
        <v>400</v>
      </c>
      <c r="B23" s="310"/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03" t="s">
        <v>401</v>
      </c>
      <c r="X23" s="304"/>
      <c r="Y23" s="304"/>
      <c r="Z23" s="304"/>
      <c r="AA23" s="304"/>
      <c r="AB23" s="304">
        <v>9200</v>
      </c>
      <c r="AC23" s="304"/>
      <c r="AD23" s="304"/>
      <c r="AE23" s="304"/>
      <c r="AF23" s="101" t="s">
        <v>485</v>
      </c>
      <c r="AG23" s="101"/>
      <c r="AH23" s="101"/>
      <c r="AI23" s="101" t="s">
        <v>399</v>
      </c>
      <c r="AJ23" s="101">
        <v>30</v>
      </c>
      <c r="AK23" s="101">
        <f t="shared" si="1"/>
        <v>6440</v>
      </c>
    </row>
    <row r="24" spans="1:37">
      <c r="A24" s="310" t="s">
        <v>402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03" t="s">
        <v>403</v>
      </c>
      <c r="X24" s="304"/>
      <c r="Y24" s="304"/>
      <c r="Z24" s="304"/>
      <c r="AA24" s="304"/>
      <c r="AB24" s="304">
        <v>9200</v>
      </c>
      <c r="AC24" s="304"/>
      <c r="AD24" s="304"/>
      <c r="AE24" s="304"/>
      <c r="AF24" s="101" t="s">
        <v>485</v>
      </c>
      <c r="AG24" s="101"/>
      <c r="AH24" s="101"/>
      <c r="AI24" s="101" t="s">
        <v>399</v>
      </c>
      <c r="AJ24" s="101">
        <v>30</v>
      </c>
      <c r="AK24" s="101">
        <f t="shared" si="1"/>
        <v>6440</v>
      </c>
    </row>
    <row r="25" spans="1:37">
      <c r="A25" s="310" t="s">
        <v>404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03" t="s">
        <v>405</v>
      </c>
      <c r="X25" s="304"/>
      <c r="Y25" s="304"/>
      <c r="Z25" s="304"/>
      <c r="AA25" s="304"/>
      <c r="AB25" s="304">
        <v>9200</v>
      </c>
      <c r="AC25" s="304"/>
      <c r="AD25" s="304"/>
      <c r="AE25" s="304"/>
      <c r="AF25" s="101" t="s">
        <v>485</v>
      </c>
      <c r="AG25" s="101"/>
      <c r="AH25" s="101"/>
      <c r="AI25" s="101" t="s">
        <v>399</v>
      </c>
      <c r="AJ25" s="101">
        <v>30</v>
      </c>
      <c r="AK25" s="101">
        <f t="shared" si="1"/>
        <v>6440</v>
      </c>
    </row>
    <row r="26" spans="1:37">
      <c r="A26" s="313"/>
      <c r="B26" s="313"/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4"/>
      <c r="X26" s="307"/>
      <c r="Y26" s="307"/>
      <c r="Z26" s="307"/>
      <c r="AA26" s="307"/>
      <c r="AB26" s="307"/>
      <c r="AC26" s="307"/>
      <c r="AD26" s="307"/>
      <c r="AE26" s="307"/>
      <c r="AF26" s="135"/>
      <c r="AG26" s="135"/>
      <c r="AH26" s="135"/>
      <c r="AI26" s="135"/>
      <c r="AJ26" s="135"/>
      <c r="AK26" s="135"/>
    </row>
    <row r="27" spans="1:37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40"/>
      <c r="W27" s="307"/>
      <c r="X27" s="307"/>
      <c r="Y27" s="307"/>
      <c r="Z27" s="307"/>
      <c r="AA27" s="307"/>
      <c r="AB27" s="307"/>
      <c r="AC27" s="307"/>
      <c r="AD27" s="307"/>
      <c r="AE27" s="307"/>
      <c r="AF27" s="135"/>
      <c r="AG27" s="135"/>
      <c r="AH27" s="135"/>
      <c r="AI27" s="135"/>
      <c r="AJ27" s="135"/>
      <c r="AK27" s="135"/>
    </row>
    <row r="28" spans="1:37">
      <c r="A28" s="310" t="s">
        <v>406</v>
      </c>
      <c r="B28" s="310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03" t="s">
        <v>407</v>
      </c>
      <c r="X28" s="304"/>
      <c r="Y28" s="304"/>
      <c r="Z28" s="304"/>
      <c r="AA28" s="304"/>
      <c r="AB28" s="304">
        <v>8000</v>
      </c>
      <c r="AC28" s="304"/>
      <c r="AD28" s="304"/>
      <c r="AE28" s="304"/>
      <c r="AF28" s="101" t="s">
        <v>482</v>
      </c>
      <c r="AG28" s="101"/>
      <c r="AH28" s="101"/>
      <c r="AI28" s="101" t="s">
        <v>408</v>
      </c>
      <c r="AJ28" s="101">
        <v>30</v>
      </c>
      <c r="AK28" s="101">
        <f t="shared" ref="AK28:AK30" si="2">SUM(AB28)*0.7</f>
        <v>5600</v>
      </c>
    </row>
    <row r="29" spans="1:37">
      <c r="A29" s="310" t="s">
        <v>409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03" t="s">
        <v>410</v>
      </c>
      <c r="X29" s="304"/>
      <c r="Y29" s="304"/>
      <c r="Z29" s="304"/>
      <c r="AA29" s="304"/>
      <c r="AB29" s="304">
        <v>8000</v>
      </c>
      <c r="AC29" s="304"/>
      <c r="AD29" s="304"/>
      <c r="AE29" s="304"/>
      <c r="AF29" s="101" t="s">
        <v>482</v>
      </c>
      <c r="AG29" s="101"/>
      <c r="AH29" s="101"/>
      <c r="AI29" s="101" t="s">
        <v>408</v>
      </c>
      <c r="AJ29" s="101">
        <v>30</v>
      </c>
      <c r="AK29" s="101">
        <f t="shared" si="2"/>
        <v>5600</v>
      </c>
    </row>
    <row r="30" spans="1:37">
      <c r="A30" s="310" t="s">
        <v>411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03" t="s">
        <v>412</v>
      </c>
      <c r="X30" s="304"/>
      <c r="Y30" s="304"/>
      <c r="Z30" s="304"/>
      <c r="AA30" s="304"/>
      <c r="AB30" s="304">
        <v>8000</v>
      </c>
      <c r="AC30" s="304"/>
      <c r="AD30" s="304"/>
      <c r="AE30" s="304"/>
      <c r="AF30" s="101" t="s">
        <v>484</v>
      </c>
      <c r="AG30" s="101"/>
      <c r="AH30" s="101"/>
      <c r="AI30" s="101" t="s">
        <v>408</v>
      </c>
      <c r="AJ30" s="101">
        <v>30</v>
      </c>
      <c r="AK30" s="101">
        <f t="shared" si="2"/>
        <v>5600</v>
      </c>
    </row>
    <row r="31" spans="1:37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40"/>
      <c r="W31" s="307"/>
      <c r="X31" s="307"/>
      <c r="Y31" s="307"/>
      <c r="Z31" s="307"/>
      <c r="AA31" s="307"/>
      <c r="AB31" s="307"/>
      <c r="AC31" s="307"/>
      <c r="AD31" s="307"/>
      <c r="AE31" s="307"/>
      <c r="AF31" s="135"/>
      <c r="AG31" s="135"/>
      <c r="AH31" s="135"/>
      <c r="AI31" s="135"/>
      <c r="AJ31" s="135"/>
      <c r="AK31" s="135"/>
    </row>
    <row r="32" spans="1:37">
      <c r="A32" s="305" t="s">
        <v>413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3" t="s">
        <v>414</v>
      </c>
      <c r="X32" s="304"/>
      <c r="Y32" s="304"/>
      <c r="Z32" s="304"/>
      <c r="AA32" s="304"/>
      <c r="AB32" s="304">
        <v>6500</v>
      </c>
      <c r="AC32" s="304"/>
      <c r="AD32" s="304"/>
      <c r="AE32" s="304"/>
      <c r="AF32" s="101" t="s">
        <v>482</v>
      </c>
      <c r="AG32" s="101"/>
      <c r="AH32" s="101"/>
      <c r="AI32" s="101" t="s">
        <v>408</v>
      </c>
      <c r="AJ32" s="101">
        <v>30</v>
      </c>
      <c r="AK32" s="101">
        <f t="shared" ref="AK32:AK34" si="3">SUM(AB32)*0.7</f>
        <v>4550</v>
      </c>
    </row>
    <row r="33" spans="1:37">
      <c r="A33" s="305" t="s">
        <v>415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3" t="s">
        <v>416</v>
      </c>
      <c r="X33" s="304"/>
      <c r="Y33" s="304"/>
      <c r="Z33" s="304"/>
      <c r="AA33" s="304"/>
      <c r="AB33" s="304">
        <v>6500</v>
      </c>
      <c r="AC33" s="304"/>
      <c r="AD33" s="304"/>
      <c r="AE33" s="304"/>
      <c r="AF33" s="101" t="s">
        <v>482</v>
      </c>
      <c r="AG33" s="101"/>
      <c r="AH33" s="101"/>
      <c r="AI33" s="101" t="s">
        <v>408</v>
      </c>
      <c r="AJ33" s="101">
        <v>30</v>
      </c>
      <c r="AK33" s="101">
        <f t="shared" si="3"/>
        <v>4550</v>
      </c>
    </row>
    <row r="34" spans="1:37">
      <c r="A34" s="305" t="s">
        <v>417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3" t="s">
        <v>418</v>
      </c>
      <c r="X34" s="304"/>
      <c r="Y34" s="304"/>
      <c r="Z34" s="304"/>
      <c r="AA34" s="304"/>
      <c r="AB34" s="304">
        <v>6500</v>
      </c>
      <c r="AC34" s="304"/>
      <c r="AD34" s="304"/>
      <c r="AE34" s="304"/>
      <c r="AF34" s="101" t="s">
        <v>484</v>
      </c>
      <c r="AG34" s="101"/>
      <c r="AH34" s="101"/>
      <c r="AI34" s="101" t="s">
        <v>408</v>
      </c>
      <c r="AJ34" s="101">
        <v>30</v>
      </c>
      <c r="AK34" s="101">
        <f t="shared" si="3"/>
        <v>4550</v>
      </c>
    </row>
    <row r="35" spans="1:37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40"/>
      <c r="W35" s="307"/>
      <c r="X35" s="307"/>
      <c r="Y35" s="307"/>
      <c r="Z35" s="307"/>
      <c r="AA35" s="307"/>
      <c r="AB35" s="307"/>
      <c r="AC35" s="307"/>
      <c r="AD35" s="307"/>
      <c r="AE35" s="307"/>
      <c r="AF35" s="135"/>
      <c r="AG35" s="135"/>
      <c r="AH35" s="135"/>
      <c r="AI35" s="135"/>
      <c r="AJ35" s="135"/>
      <c r="AK35" s="135"/>
    </row>
    <row r="36" spans="1:37">
      <c r="A36" s="305" t="s">
        <v>419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3" t="s">
        <v>420</v>
      </c>
      <c r="X36" s="304"/>
      <c r="Y36" s="304"/>
      <c r="Z36" s="304"/>
      <c r="AA36" s="304"/>
      <c r="AB36" s="304">
        <v>6500</v>
      </c>
      <c r="AC36" s="304"/>
      <c r="AD36" s="304"/>
      <c r="AE36" s="304"/>
      <c r="AF36" s="101" t="s">
        <v>485</v>
      </c>
      <c r="AG36" s="101"/>
      <c r="AH36" s="101"/>
      <c r="AI36" s="101" t="s">
        <v>421</v>
      </c>
      <c r="AJ36" s="101">
        <v>30</v>
      </c>
      <c r="AK36" s="101">
        <f t="shared" ref="AK36:AK37" si="4">SUM(AB36)*0.7</f>
        <v>4550</v>
      </c>
    </row>
    <row r="37" spans="1:37">
      <c r="A37" s="305" t="s">
        <v>422</v>
      </c>
      <c r="B37" s="310"/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03" t="s">
        <v>423</v>
      </c>
      <c r="X37" s="304"/>
      <c r="Y37" s="304"/>
      <c r="Z37" s="304"/>
      <c r="AA37" s="304"/>
      <c r="AB37" s="304">
        <v>6500</v>
      </c>
      <c r="AC37" s="304"/>
      <c r="AD37" s="304"/>
      <c r="AE37" s="304"/>
      <c r="AF37" s="101" t="s">
        <v>486</v>
      </c>
      <c r="AG37" s="101"/>
      <c r="AH37" s="101"/>
      <c r="AI37" s="101" t="s">
        <v>421</v>
      </c>
      <c r="AJ37" s="101">
        <v>30</v>
      </c>
      <c r="AK37" s="101">
        <f t="shared" si="4"/>
        <v>4550</v>
      </c>
    </row>
    <row r="38" spans="1:37">
      <c r="A38" s="313"/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4"/>
      <c r="X38" s="307"/>
      <c r="Y38" s="307"/>
      <c r="Z38" s="307"/>
      <c r="AA38" s="307"/>
      <c r="AB38" s="307"/>
      <c r="AC38" s="307"/>
      <c r="AD38" s="307"/>
      <c r="AE38" s="307"/>
      <c r="AF38" s="135"/>
      <c r="AG38" s="135"/>
      <c r="AH38" s="135"/>
      <c r="AI38" s="135"/>
      <c r="AJ38" s="135"/>
      <c r="AK38" s="135"/>
    </row>
    <row r="39" spans="1:37">
      <c r="A39" s="310" t="s">
        <v>424</v>
      </c>
      <c r="B39" s="310"/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03" t="s">
        <v>425</v>
      </c>
      <c r="X39" s="304"/>
      <c r="Y39" s="304"/>
      <c r="Z39" s="304"/>
      <c r="AA39" s="304"/>
      <c r="AB39" s="304">
        <v>6200</v>
      </c>
      <c r="AC39" s="304"/>
      <c r="AD39" s="304"/>
      <c r="AE39" s="304"/>
      <c r="AF39" s="101" t="s">
        <v>482</v>
      </c>
      <c r="AG39" s="101"/>
      <c r="AH39" s="101"/>
      <c r="AI39" s="101" t="s">
        <v>426</v>
      </c>
      <c r="AJ39" s="101">
        <v>30</v>
      </c>
      <c r="AK39" s="101">
        <f t="shared" ref="AK39:AK40" si="5">SUM(AB39)*0.7</f>
        <v>4340</v>
      </c>
    </row>
    <row r="40" spans="1:37">
      <c r="A40" s="310" t="s">
        <v>427</v>
      </c>
      <c r="B40" s="310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03" t="s">
        <v>428</v>
      </c>
      <c r="X40" s="304"/>
      <c r="Y40" s="304"/>
      <c r="Z40" s="304"/>
      <c r="AA40" s="304"/>
      <c r="AB40" s="304">
        <v>6200</v>
      </c>
      <c r="AC40" s="304"/>
      <c r="AD40" s="304"/>
      <c r="AE40" s="304"/>
      <c r="AF40" s="101" t="s">
        <v>482</v>
      </c>
      <c r="AG40" s="101"/>
      <c r="AH40" s="101"/>
      <c r="AI40" s="101" t="s">
        <v>426</v>
      </c>
      <c r="AJ40" s="101">
        <v>30</v>
      </c>
      <c r="AK40" s="101">
        <f t="shared" si="5"/>
        <v>4340</v>
      </c>
    </row>
    <row r="41" spans="1:37">
      <c r="A41" s="135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307"/>
      <c r="X41" s="307"/>
      <c r="Y41" s="307"/>
      <c r="Z41" s="307"/>
      <c r="AA41" s="307"/>
      <c r="AB41" s="307"/>
      <c r="AC41" s="307"/>
      <c r="AD41" s="307"/>
      <c r="AE41" s="307"/>
      <c r="AF41" s="135"/>
      <c r="AG41" s="135"/>
      <c r="AH41" s="135"/>
      <c r="AI41" s="135"/>
      <c r="AJ41" s="135"/>
      <c r="AK41" s="135"/>
    </row>
    <row r="42" spans="1:37">
      <c r="A42" s="306" t="s">
        <v>429</v>
      </c>
      <c r="B42" s="306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3" t="s">
        <v>430</v>
      </c>
      <c r="X42" s="304"/>
      <c r="Y42" s="304"/>
      <c r="Z42" s="304"/>
      <c r="AA42" s="304"/>
      <c r="AB42" s="304">
        <v>4500</v>
      </c>
      <c r="AC42" s="304"/>
      <c r="AD42" s="304"/>
      <c r="AE42" s="304"/>
      <c r="AF42" s="101" t="s">
        <v>487</v>
      </c>
      <c r="AG42" s="101"/>
      <c r="AH42" s="101"/>
      <c r="AI42" s="101" t="s">
        <v>455</v>
      </c>
      <c r="AJ42" s="101">
        <v>30</v>
      </c>
      <c r="AK42" s="101">
        <f t="shared" ref="AK42:AK44" si="6">SUM(AB42)*0.7</f>
        <v>3150</v>
      </c>
    </row>
    <row r="43" spans="1:37">
      <c r="A43" s="306" t="s">
        <v>431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3" t="s">
        <v>432</v>
      </c>
      <c r="X43" s="304"/>
      <c r="Y43" s="304"/>
      <c r="Z43" s="304"/>
      <c r="AA43" s="304"/>
      <c r="AB43" s="304">
        <v>4000</v>
      </c>
      <c r="AC43" s="304"/>
      <c r="AD43" s="304"/>
      <c r="AE43" s="304"/>
      <c r="AF43" s="101" t="s">
        <v>487</v>
      </c>
      <c r="AG43" s="101"/>
      <c r="AH43" s="101"/>
      <c r="AI43" s="101" t="s">
        <v>455</v>
      </c>
      <c r="AJ43" s="101">
        <v>30</v>
      </c>
      <c r="AK43" s="101">
        <f t="shared" si="6"/>
        <v>2800</v>
      </c>
    </row>
    <row r="44" spans="1:37">
      <c r="A44" s="306" t="s">
        <v>433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3" t="s">
        <v>434</v>
      </c>
      <c r="X44" s="304"/>
      <c r="Y44" s="304"/>
      <c r="Z44" s="304"/>
      <c r="AA44" s="304"/>
      <c r="AB44" s="304">
        <v>4200</v>
      </c>
      <c r="AC44" s="304"/>
      <c r="AD44" s="304"/>
      <c r="AE44" s="304"/>
      <c r="AF44" s="101" t="s">
        <v>488</v>
      </c>
      <c r="AG44" s="101"/>
      <c r="AH44" s="101"/>
      <c r="AI44" s="101" t="s">
        <v>455</v>
      </c>
      <c r="AJ44" s="101">
        <v>30</v>
      </c>
      <c r="AK44" s="101">
        <f t="shared" si="6"/>
        <v>2940</v>
      </c>
    </row>
    <row r="45" spans="1:37">
      <c r="A45" s="135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307"/>
      <c r="X45" s="307"/>
      <c r="Y45" s="307"/>
      <c r="Z45" s="307"/>
      <c r="AA45" s="307"/>
      <c r="AB45" s="307"/>
      <c r="AC45" s="307"/>
      <c r="AD45" s="307"/>
      <c r="AE45" s="307"/>
      <c r="AF45" s="135"/>
      <c r="AG45" s="135"/>
      <c r="AH45" s="135"/>
      <c r="AI45" s="135"/>
      <c r="AJ45" s="135"/>
      <c r="AK45" s="135"/>
    </row>
    <row r="46" spans="1:37">
      <c r="A46" s="306" t="s">
        <v>435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136"/>
      <c r="O46" s="136"/>
      <c r="P46" s="136"/>
      <c r="Q46" s="136"/>
      <c r="R46" s="303" t="s">
        <v>436</v>
      </c>
      <c r="S46" s="304"/>
      <c r="T46" s="304"/>
      <c r="U46" s="304"/>
      <c r="V46" s="304"/>
      <c r="W46" s="303" t="s">
        <v>436</v>
      </c>
      <c r="X46" s="304"/>
      <c r="Y46" s="304"/>
      <c r="Z46" s="304"/>
      <c r="AA46" s="304"/>
      <c r="AB46" s="304">
        <v>4500</v>
      </c>
      <c r="AC46" s="304"/>
      <c r="AD46" s="304"/>
      <c r="AE46" s="304"/>
      <c r="AF46" s="101" t="s">
        <v>490</v>
      </c>
      <c r="AG46" s="101"/>
      <c r="AH46" s="101"/>
      <c r="AI46" s="101" t="s">
        <v>457</v>
      </c>
      <c r="AJ46" s="101">
        <v>30</v>
      </c>
      <c r="AK46" s="101">
        <f t="shared" ref="AK46:AK47" si="7">SUM(AB46)*0.7</f>
        <v>3150</v>
      </c>
    </row>
    <row r="47" spans="1:37">
      <c r="A47" s="302" t="s">
        <v>437</v>
      </c>
      <c r="B47" s="306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136"/>
      <c r="O47" s="136"/>
      <c r="P47" s="136"/>
      <c r="Q47" s="136"/>
      <c r="R47" s="303" t="s">
        <v>438</v>
      </c>
      <c r="S47" s="304"/>
      <c r="T47" s="304"/>
      <c r="U47" s="304"/>
      <c r="V47" s="304"/>
      <c r="W47" s="303" t="s">
        <v>438</v>
      </c>
      <c r="X47" s="304"/>
      <c r="Y47" s="304"/>
      <c r="Z47" s="304"/>
      <c r="AA47" s="304"/>
      <c r="AB47" s="304">
        <v>4000</v>
      </c>
      <c r="AC47" s="304"/>
      <c r="AD47" s="304"/>
      <c r="AE47" s="304"/>
      <c r="AF47" s="101" t="s">
        <v>489</v>
      </c>
      <c r="AG47" s="101"/>
      <c r="AH47" s="101"/>
      <c r="AI47" s="101" t="s">
        <v>457</v>
      </c>
      <c r="AJ47" s="101">
        <v>30</v>
      </c>
      <c r="AK47" s="101">
        <f t="shared" si="7"/>
        <v>2800</v>
      </c>
    </row>
    <row r="48" spans="1:37">
      <c r="A48" s="135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135"/>
      <c r="AG48" s="135"/>
      <c r="AH48" s="135"/>
      <c r="AI48" s="135"/>
      <c r="AJ48" s="135"/>
      <c r="AK48" s="135"/>
    </row>
    <row r="49" spans="1:37">
      <c r="A49" s="302" t="s">
        <v>439</v>
      </c>
      <c r="B49" s="306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136"/>
      <c r="O49" s="136"/>
      <c r="P49" s="136"/>
      <c r="Q49" s="136"/>
      <c r="R49" s="303" t="s">
        <v>440</v>
      </c>
      <c r="S49" s="304"/>
      <c r="T49" s="304"/>
      <c r="U49" s="304"/>
      <c r="V49" s="304"/>
      <c r="W49" s="303" t="s">
        <v>440</v>
      </c>
      <c r="X49" s="304"/>
      <c r="Y49" s="304"/>
      <c r="Z49" s="304"/>
      <c r="AA49" s="304"/>
      <c r="AB49" s="304">
        <v>2400</v>
      </c>
      <c r="AC49" s="304"/>
      <c r="AD49" s="304"/>
      <c r="AE49" s="304"/>
      <c r="AF49" s="101" t="s">
        <v>491</v>
      </c>
      <c r="AG49" s="101"/>
      <c r="AH49" s="101"/>
      <c r="AI49" s="101" t="s">
        <v>457</v>
      </c>
      <c r="AJ49" s="101">
        <v>30</v>
      </c>
      <c r="AK49" s="101">
        <f>SUM(AB49)*0.7</f>
        <v>1680</v>
      </c>
    </row>
    <row r="52" spans="1:37">
      <c r="A52" s="312" t="s">
        <v>92</v>
      </c>
      <c r="B52" s="312"/>
      <c r="C52" s="312"/>
      <c r="D52" s="312"/>
      <c r="E52" s="312"/>
      <c r="F52" s="312"/>
      <c r="G52" s="312"/>
      <c r="H52" s="312"/>
      <c r="I52" s="312"/>
      <c r="J52" s="312"/>
      <c r="K52" s="312"/>
      <c r="L52" s="312"/>
      <c r="M52" s="312"/>
      <c r="N52" s="312"/>
      <c r="O52" s="312"/>
      <c r="P52" s="312"/>
      <c r="Q52" s="312"/>
      <c r="R52" s="312"/>
      <c r="S52" s="312"/>
      <c r="T52" s="312"/>
      <c r="U52" s="312"/>
      <c r="V52" s="312"/>
      <c r="W52" s="311" t="s">
        <v>373</v>
      </c>
      <c r="X52" s="311"/>
      <c r="Y52" s="311"/>
      <c r="Z52" s="311"/>
      <c r="AA52" s="311"/>
      <c r="AB52" s="141" t="s">
        <v>1</v>
      </c>
      <c r="AC52" s="103"/>
      <c r="AD52" s="103"/>
      <c r="AE52" s="103"/>
      <c r="AF52" s="141" t="s">
        <v>153</v>
      </c>
      <c r="AG52" s="141" t="s">
        <v>154</v>
      </c>
    </row>
    <row r="53" spans="1:37">
      <c r="A53" s="310" t="s">
        <v>441</v>
      </c>
      <c r="B53" s="305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3" t="s">
        <v>399</v>
      </c>
      <c r="X53" s="304"/>
      <c r="Y53" s="304"/>
      <c r="Z53" s="304"/>
      <c r="AA53" s="304"/>
      <c r="AB53" s="101">
        <v>1250</v>
      </c>
      <c r="AC53" s="101"/>
      <c r="AD53" s="101"/>
      <c r="AE53" s="101"/>
      <c r="AF53" s="101">
        <v>30</v>
      </c>
      <c r="AG53" s="101">
        <f>SUM(AB53)*0.7</f>
        <v>875</v>
      </c>
    </row>
    <row r="54" spans="1:37">
      <c r="A54" s="310" t="s">
        <v>442</v>
      </c>
      <c r="B54" s="305"/>
      <c r="C54" s="305"/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3" t="s">
        <v>378</v>
      </c>
      <c r="X54" s="304"/>
      <c r="Y54" s="304"/>
      <c r="Z54" s="304"/>
      <c r="AA54" s="304"/>
      <c r="AB54" s="101">
        <v>1250</v>
      </c>
      <c r="AC54" s="101"/>
      <c r="AD54" s="101"/>
      <c r="AE54" s="101"/>
      <c r="AF54" s="101">
        <v>30</v>
      </c>
      <c r="AG54" s="101">
        <f t="shared" ref="AG54:AG63" si="8">SUM(AB54)*0.7</f>
        <v>875</v>
      </c>
    </row>
    <row r="55" spans="1:37">
      <c r="A55" s="310" t="s">
        <v>443</v>
      </c>
      <c r="B55" s="305"/>
      <c r="C55" s="305"/>
      <c r="D55" s="305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3" t="s">
        <v>421</v>
      </c>
      <c r="X55" s="304"/>
      <c r="Y55" s="304"/>
      <c r="Z55" s="304"/>
      <c r="AA55" s="304"/>
      <c r="AB55" s="101">
        <v>1100</v>
      </c>
      <c r="AC55" s="101"/>
      <c r="AD55" s="101"/>
      <c r="AE55" s="101"/>
      <c r="AF55" s="101">
        <v>30</v>
      </c>
      <c r="AG55" s="101">
        <f t="shared" si="8"/>
        <v>770</v>
      </c>
    </row>
    <row r="56" spans="1:37">
      <c r="A56" s="310" t="s">
        <v>444</v>
      </c>
      <c r="B56" s="305"/>
      <c r="C56" s="305"/>
      <c r="D56" s="305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3" t="s">
        <v>408</v>
      </c>
      <c r="X56" s="304"/>
      <c r="Y56" s="304"/>
      <c r="Z56" s="304"/>
      <c r="AA56" s="304"/>
      <c r="AB56" s="101">
        <v>1100</v>
      </c>
      <c r="AC56" s="101"/>
      <c r="AD56" s="101"/>
      <c r="AE56" s="101"/>
      <c r="AF56" s="101">
        <v>30</v>
      </c>
      <c r="AG56" s="101">
        <f t="shared" si="8"/>
        <v>770</v>
      </c>
    </row>
    <row r="57" spans="1:37">
      <c r="A57" s="310" t="s">
        <v>445</v>
      </c>
      <c r="B57" s="305"/>
      <c r="C57" s="305"/>
      <c r="D57" s="305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3" t="s">
        <v>446</v>
      </c>
      <c r="X57" s="304"/>
      <c r="Y57" s="304"/>
      <c r="Z57" s="304"/>
      <c r="AA57" s="304"/>
      <c r="AB57" s="101">
        <v>1000</v>
      </c>
      <c r="AC57" s="101"/>
      <c r="AD57" s="101"/>
      <c r="AE57" s="101"/>
      <c r="AF57" s="101">
        <v>30</v>
      </c>
      <c r="AG57" s="101">
        <f t="shared" si="8"/>
        <v>700</v>
      </c>
    </row>
    <row r="58" spans="1:37">
      <c r="A58" s="310" t="s">
        <v>447</v>
      </c>
      <c r="B58" s="310"/>
      <c r="C58" s="310"/>
      <c r="D58" s="310"/>
      <c r="E58" s="310"/>
      <c r="F58" s="310"/>
      <c r="G58" s="310"/>
      <c r="H58" s="310"/>
      <c r="I58" s="310"/>
      <c r="J58" s="310"/>
      <c r="K58" s="310"/>
      <c r="L58" s="310"/>
      <c r="M58" s="310"/>
      <c r="N58" s="310"/>
      <c r="O58" s="310"/>
      <c r="P58" s="310"/>
      <c r="Q58" s="310"/>
      <c r="R58" s="310"/>
      <c r="S58" s="310"/>
      <c r="T58" s="310"/>
      <c r="U58" s="310"/>
      <c r="V58" s="310"/>
      <c r="W58" s="303" t="s">
        <v>426</v>
      </c>
      <c r="X58" s="304"/>
      <c r="Y58" s="304"/>
      <c r="Z58" s="304"/>
      <c r="AA58" s="304"/>
      <c r="AB58" s="101">
        <v>1000</v>
      </c>
      <c r="AC58" s="101"/>
      <c r="AD58" s="101"/>
      <c r="AE58" s="101"/>
      <c r="AF58" s="101">
        <v>30</v>
      </c>
      <c r="AG58" s="101">
        <f t="shared" si="8"/>
        <v>700</v>
      </c>
    </row>
    <row r="59" spans="1:37">
      <c r="A59" s="310" t="s">
        <v>448</v>
      </c>
      <c r="B59" s="310"/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0"/>
      <c r="O59" s="310"/>
      <c r="P59" s="310"/>
      <c r="Q59" s="310"/>
      <c r="R59" s="310"/>
      <c r="S59" s="310"/>
      <c r="T59" s="310"/>
      <c r="U59" s="310"/>
      <c r="V59" s="310"/>
      <c r="W59" s="303" t="s">
        <v>449</v>
      </c>
      <c r="X59" s="304"/>
      <c r="Y59" s="304"/>
      <c r="Z59" s="304"/>
      <c r="AA59" s="304"/>
      <c r="AB59" s="101">
        <v>1600</v>
      </c>
      <c r="AC59" s="101"/>
      <c r="AD59" s="101"/>
      <c r="AE59" s="101"/>
      <c r="AF59" s="101">
        <v>30</v>
      </c>
      <c r="AG59" s="101">
        <f t="shared" si="8"/>
        <v>1120</v>
      </c>
    </row>
    <row r="60" spans="1:37">
      <c r="A60" s="310" t="s">
        <v>450</v>
      </c>
      <c r="B60" s="310"/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  <c r="O60" s="310"/>
      <c r="P60" s="310"/>
      <c r="Q60" s="310"/>
      <c r="R60" s="310"/>
      <c r="S60" s="310"/>
      <c r="T60" s="310"/>
      <c r="U60" s="310"/>
      <c r="V60" s="310"/>
      <c r="W60" s="303" t="s">
        <v>451</v>
      </c>
      <c r="X60" s="304"/>
      <c r="Y60" s="304"/>
      <c r="Z60" s="304"/>
      <c r="AA60" s="304"/>
      <c r="AB60" s="101">
        <v>1600</v>
      </c>
      <c r="AC60" s="101"/>
      <c r="AD60" s="101"/>
      <c r="AE60" s="101"/>
      <c r="AF60" s="101">
        <v>30</v>
      </c>
      <c r="AG60" s="101">
        <f t="shared" si="8"/>
        <v>1120</v>
      </c>
    </row>
    <row r="61" spans="1:37">
      <c r="A61" s="310" t="s">
        <v>452</v>
      </c>
      <c r="B61" s="310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03" t="s">
        <v>453</v>
      </c>
      <c r="X61" s="304"/>
      <c r="Y61" s="304"/>
      <c r="Z61" s="304"/>
      <c r="AA61" s="304"/>
      <c r="AB61" s="101">
        <v>1600</v>
      </c>
      <c r="AC61" s="101"/>
      <c r="AD61" s="101"/>
      <c r="AE61" s="101"/>
      <c r="AF61" s="101">
        <v>30</v>
      </c>
      <c r="AG61" s="101">
        <f t="shared" si="8"/>
        <v>1120</v>
      </c>
    </row>
    <row r="62" spans="1:37">
      <c r="A62" s="305" t="s">
        <v>454</v>
      </c>
      <c r="B62" s="305"/>
      <c r="C62" s="305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3" t="s">
        <v>455</v>
      </c>
      <c r="X62" s="304"/>
      <c r="Y62" s="304"/>
      <c r="Z62" s="304"/>
      <c r="AA62" s="304"/>
      <c r="AB62" s="101">
        <v>900</v>
      </c>
      <c r="AC62" s="101"/>
      <c r="AD62" s="101"/>
      <c r="AE62" s="101"/>
      <c r="AF62" s="101">
        <v>30</v>
      </c>
      <c r="AG62" s="101">
        <f t="shared" si="8"/>
        <v>630</v>
      </c>
    </row>
    <row r="63" spans="1:37">
      <c r="A63" s="305" t="s">
        <v>456</v>
      </c>
      <c r="B63" s="305"/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3" t="s">
        <v>457</v>
      </c>
      <c r="X63" s="304"/>
      <c r="Y63" s="304"/>
      <c r="Z63" s="304"/>
      <c r="AA63" s="304"/>
      <c r="AB63" s="101">
        <v>900</v>
      </c>
      <c r="AC63" s="101"/>
      <c r="AD63" s="101"/>
      <c r="AE63" s="101"/>
      <c r="AF63" s="101">
        <v>30</v>
      </c>
      <c r="AG63" s="101">
        <f t="shared" si="8"/>
        <v>630</v>
      </c>
    </row>
    <row r="66" spans="1:33">
      <c r="A66" s="143" t="s">
        <v>458</v>
      </c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311" t="s">
        <v>373</v>
      </c>
      <c r="S66" s="311"/>
      <c r="T66" s="311"/>
      <c r="U66" s="311"/>
      <c r="V66" s="311"/>
      <c r="W66" s="311" t="s">
        <v>373</v>
      </c>
      <c r="X66" s="311"/>
      <c r="Y66" s="311"/>
      <c r="Z66" s="311"/>
      <c r="AA66" s="311"/>
      <c r="AB66" s="141" t="s">
        <v>1</v>
      </c>
      <c r="AC66" s="103"/>
      <c r="AD66" s="103"/>
      <c r="AE66" s="103"/>
      <c r="AF66" s="141" t="s">
        <v>153</v>
      </c>
      <c r="AG66" s="141" t="s">
        <v>154</v>
      </c>
    </row>
    <row r="67" spans="1:33">
      <c r="A67" s="310" t="s">
        <v>459</v>
      </c>
      <c r="B67" s="310"/>
      <c r="C67" s="310"/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0"/>
      <c r="O67" s="310"/>
      <c r="P67" s="310"/>
      <c r="Q67" s="310"/>
      <c r="R67" s="303" t="s">
        <v>460</v>
      </c>
      <c r="S67" s="303"/>
      <c r="T67" s="303"/>
      <c r="U67" s="303"/>
      <c r="V67" s="303"/>
      <c r="W67" s="303" t="s">
        <v>460</v>
      </c>
      <c r="X67" s="303"/>
      <c r="Y67" s="303"/>
      <c r="Z67" s="303"/>
      <c r="AA67" s="303"/>
      <c r="AB67" s="101">
        <v>10200</v>
      </c>
      <c r="AC67" s="101"/>
      <c r="AD67" s="101"/>
      <c r="AE67" s="101"/>
      <c r="AF67" s="101">
        <v>30</v>
      </c>
      <c r="AG67" s="101">
        <f t="shared" ref="AG67:AG77" si="9">SUM(AB67)*0.7</f>
        <v>7140</v>
      </c>
    </row>
    <row r="68" spans="1:33">
      <c r="A68" s="310" t="s">
        <v>461</v>
      </c>
      <c r="B68" s="310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03" t="s">
        <v>462</v>
      </c>
      <c r="S68" s="304"/>
      <c r="T68" s="304"/>
      <c r="U68" s="304"/>
      <c r="V68" s="304"/>
      <c r="W68" s="303" t="s">
        <v>462</v>
      </c>
      <c r="X68" s="304"/>
      <c r="Y68" s="304"/>
      <c r="Z68" s="304"/>
      <c r="AA68" s="304"/>
      <c r="AB68" s="101">
        <v>10200</v>
      </c>
      <c r="AC68" s="101"/>
      <c r="AD68" s="101"/>
      <c r="AE68" s="101"/>
      <c r="AF68" s="101">
        <v>30</v>
      </c>
      <c r="AG68" s="101">
        <f t="shared" si="9"/>
        <v>7140</v>
      </c>
    </row>
    <row r="69" spans="1:33">
      <c r="A69" s="310" t="s">
        <v>463</v>
      </c>
      <c r="B69" s="310"/>
      <c r="C69" s="310"/>
      <c r="D69" s="310"/>
      <c r="E69" s="310"/>
      <c r="F69" s="310"/>
      <c r="G69" s="310"/>
      <c r="H69" s="310"/>
      <c r="I69" s="310"/>
      <c r="J69" s="310"/>
      <c r="K69" s="310"/>
      <c r="L69" s="310"/>
      <c r="M69" s="310"/>
      <c r="N69" s="310"/>
      <c r="O69" s="310"/>
      <c r="P69" s="310"/>
      <c r="Q69" s="310"/>
      <c r="R69" s="303" t="s">
        <v>464</v>
      </c>
      <c r="S69" s="304"/>
      <c r="T69" s="304"/>
      <c r="U69" s="304"/>
      <c r="V69" s="304"/>
      <c r="W69" s="303" t="s">
        <v>464</v>
      </c>
      <c r="X69" s="304"/>
      <c r="Y69" s="304"/>
      <c r="Z69" s="304"/>
      <c r="AA69" s="304"/>
      <c r="AB69" s="101">
        <v>7300</v>
      </c>
      <c r="AC69" s="101"/>
      <c r="AD69" s="101"/>
      <c r="AE69" s="101"/>
      <c r="AF69" s="101">
        <v>30</v>
      </c>
      <c r="AG69" s="101">
        <f t="shared" si="9"/>
        <v>5110</v>
      </c>
    </row>
    <row r="70" spans="1:33">
      <c r="A70" s="301" t="s">
        <v>465</v>
      </c>
      <c r="B70" s="301"/>
      <c r="C70" s="301"/>
      <c r="D70" s="301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8" t="s">
        <v>466</v>
      </c>
      <c r="S70" s="309"/>
      <c r="T70" s="309"/>
      <c r="U70" s="309"/>
      <c r="V70" s="309"/>
      <c r="W70" s="308" t="s">
        <v>466</v>
      </c>
      <c r="X70" s="309"/>
      <c r="Y70" s="309"/>
      <c r="Z70" s="309"/>
      <c r="AA70" s="309"/>
      <c r="AB70" s="101">
        <v>6600</v>
      </c>
      <c r="AC70" s="101"/>
      <c r="AD70" s="101"/>
      <c r="AE70" s="101"/>
      <c r="AF70" s="101">
        <v>30</v>
      </c>
      <c r="AG70" s="101">
        <f t="shared" si="9"/>
        <v>4620</v>
      </c>
    </row>
    <row r="71" spans="1:33">
      <c r="A71" s="301" t="s">
        <v>467</v>
      </c>
      <c r="B71" s="301"/>
      <c r="C71" s="301"/>
      <c r="D71" s="301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8" t="s">
        <v>468</v>
      </c>
      <c r="S71" s="309"/>
      <c r="T71" s="309"/>
      <c r="U71" s="309"/>
      <c r="V71" s="309"/>
      <c r="W71" s="308" t="s">
        <v>468</v>
      </c>
      <c r="X71" s="309"/>
      <c r="Y71" s="309"/>
      <c r="Z71" s="309"/>
      <c r="AA71" s="309"/>
      <c r="AB71" s="101">
        <v>4400</v>
      </c>
      <c r="AC71" s="101"/>
      <c r="AD71" s="101"/>
      <c r="AE71" s="101"/>
      <c r="AF71" s="101">
        <v>30</v>
      </c>
      <c r="AG71" s="101">
        <f t="shared" si="9"/>
        <v>3080</v>
      </c>
    </row>
    <row r="72" spans="1:33">
      <c r="A72" s="300" t="s">
        <v>469</v>
      </c>
      <c r="B72" s="301"/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8" t="s">
        <v>470</v>
      </c>
      <c r="S72" s="309"/>
      <c r="T72" s="309"/>
      <c r="U72" s="309"/>
      <c r="V72" s="309"/>
      <c r="W72" s="308" t="s">
        <v>470</v>
      </c>
      <c r="X72" s="309"/>
      <c r="Y72" s="309"/>
      <c r="Z72" s="309"/>
      <c r="AA72" s="309"/>
      <c r="AB72" s="101">
        <v>10200</v>
      </c>
      <c r="AC72" s="101"/>
      <c r="AD72" s="101"/>
      <c r="AE72" s="101"/>
      <c r="AF72" s="101">
        <v>30</v>
      </c>
      <c r="AG72" s="101">
        <f t="shared" si="9"/>
        <v>7140</v>
      </c>
    </row>
    <row r="73" spans="1:33">
      <c r="A73" s="300" t="s">
        <v>471</v>
      </c>
      <c r="B73" s="301"/>
      <c r="C73" s="301"/>
      <c r="D73" s="301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8" t="s">
        <v>472</v>
      </c>
      <c r="S73" s="309"/>
      <c r="T73" s="309"/>
      <c r="U73" s="309"/>
      <c r="V73" s="309"/>
      <c r="W73" s="308" t="s">
        <v>472</v>
      </c>
      <c r="X73" s="309"/>
      <c r="Y73" s="309"/>
      <c r="Z73" s="309"/>
      <c r="AA73" s="309"/>
      <c r="AB73" s="101">
        <v>7300</v>
      </c>
      <c r="AC73" s="101"/>
      <c r="AD73" s="101"/>
      <c r="AE73" s="101"/>
      <c r="AF73" s="101">
        <v>30</v>
      </c>
      <c r="AG73" s="101">
        <f t="shared" si="9"/>
        <v>5110</v>
      </c>
    </row>
    <row r="74" spans="1:33">
      <c r="A74" s="300" t="s">
        <v>473</v>
      </c>
      <c r="B74" s="300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8" t="s">
        <v>474</v>
      </c>
      <c r="S74" s="309"/>
      <c r="T74" s="309"/>
      <c r="U74" s="309"/>
      <c r="V74" s="309"/>
      <c r="W74" s="308" t="s">
        <v>474</v>
      </c>
      <c r="X74" s="309"/>
      <c r="Y74" s="309"/>
      <c r="Z74" s="309"/>
      <c r="AA74" s="309"/>
      <c r="AB74" s="101">
        <v>6600</v>
      </c>
      <c r="AC74" s="101"/>
      <c r="AD74" s="101"/>
      <c r="AE74" s="101"/>
      <c r="AF74" s="101">
        <v>30</v>
      </c>
      <c r="AG74" s="101">
        <f t="shared" si="9"/>
        <v>4620</v>
      </c>
    </row>
    <row r="75" spans="1:33">
      <c r="A75" s="301" t="s">
        <v>475</v>
      </c>
      <c r="B75" s="301"/>
      <c r="C75" s="301"/>
      <c r="D75" s="301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8" t="s">
        <v>476</v>
      </c>
      <c r="S75" s="309"/>
      <c r="T75" s="309"/>
      <c r="U75" s="309"/>
      <c r="V75" s="309"/>
      <c r="W75" s="308" t="s">
        <v>476</v>
      </c>
      <c r="X75" s="309"/>
      <c r="Y75" s="309"/>
      <c r="Z75" s="309"/>
      <c r="AA75" s="309"/>
      <c r="AB75" s="101">
        <v>4400</v>
      </c>
      <c r="AC75" s="101"/>
      <c r="AD75" s="101"/>
      <c r="AE75" s="101"/>
      <c r="AF75" s="101">
        <v>30</v>
      </c>
      <c r="AG75" s="101">
        <f t="shared" si="9"/>
        <v>3080</v>
      </c>
    </row>
    <row r="76" spans="1:33">
      <c r="A76" s="138" t="s">
        <v>477</v>
      </c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308" t="s">
        <v>478</v>
      </c>
      <c r="S76" s="308"/>
      <c r="T76" s="308"/>
      <c r="U76" s="308"/>
      <c r="V76" s="308"/>
      <c r="W76" s="308" t="s">
        <v>478</v>
      </c>
      <c r="X76" s="308"/>
      <c r="Y76" s="308"/>
      <c r="Z76" s="308"/>
      <c r="AA76" s="308"/>
      <c r="AB76" s="101">
        <v>1000</v>
      </c>
      <c r="AC76" s="101"/>
      <c r="AD76" s="101"/>
      <c r="AE76" s="101"/>
      <c r="AF76" s="101">
        <v>30</v>
      </c>
      <c r="AG76" s="101">
        <f t="shared" si="9"/>
        <v>700</v>
      </c>
    </row>
    <row r="77" spans="1:33">
      <c r="A77" s="302" t="s">
        <v>479</v>
      </c>
      <c r="B77" s="302"/>
      <c r="C77" s="302"/>
      <c r="D77" s="302"/>
      <c r="E77" s="302"/>
      <c r="F77" s="302"/>
      <c r="G77" s="302"/>
      <c r="H77" s="302"/>
      <c r="I77" s="302"/>
      <c r="J77" s="302"/>
      <c r="K77" s="302"/>
      <c r="L77" s="302"/>
      <c r="M77" s="302"/>
      <c r="N77" s="101"/>
      <c r="O77" s="101"/>
      <c r="P77" s="101"/>
      <c r="Q77" s="101"/>
      <c r="R77" s="101"/>
      <c r="S77" s="101"/>
      <c r="T77" s="101"/>
      <c r="U77" s="101"/>
      <c r="V77" s="101"/>
      <c r="W77" s="303" t="s">
        <v>480</v>
      </c>
      <c r="X77" s="304"/>
      <c r="Y77" s="304"/>
      <c r="Z77" s="304"/>
      <c r="AA77" s="101"/>
      <c r="AB77" s="101">
        <v>700</v>
      </c>
      <c r="AC77" s="101"/>
      <c r="AD77" s="101"/>
      <c r="AE77" s="101"/>
      <c r="AF77" s="101">
        <v>30</v>
      </c>
      <c r="AG77" s="101">
        <f t="shared" si="9"/>
        <v>489.99999999999994</v>
      </c>
    </row>
  </sheetData>
  <mergeCells count="177">
    <mergeCell ref="A9:V9"/>
    <mergeCell ref="W9:AA9"/>
    <mergeCell ref="AB9:AE9"/>
    <mergeCell ref="A12:V12"/>
    <mergeCell ref="W12:AA12"/>
    <mergeCell ref="AB12:AE12"/>
    <mergeCell ref="A11:V11"/>
    <mergeCell ref="W11:AA11"/>
    <mergeCell ref="AB11:AE11"/>
    <mergeCell ref="A10:V10"/>
    <mergeCell ref="W10:AA10"/>
    <mergeCell ref="AB10:AE10"/>
    <mergeCell ref="W15:AA15"/>
    <mergeCell ref="AB15:AE15"/>
    <mergeCell ref="A14:V14"/>
    <mergeCell ref="W14:AA14"/>
    <mergeCell ref="AB14:AE14"/>
    <mergeCell ref="A15:V15"/>
    <mergeCell ref="A13:V13"/>
    <mergeCell ref="W13:AA13"/>
    <mergeCell ref="AB13:AE13"/>
    <mergeCell ref="A18:V18"/>
    <mergeCell ref="W18:AA18"/>
    <mergeCell ref="AB18:AE18"/>
    <mergeCell ref="A19:V19"/>
    <mergeCell ref="A17:V17"/>
    <mergeCell ref="W17:AA17"/>
    <mergeCell ref="AB17:AE17"/>
    <mergeCell ref="A16:V16"/>
    <mergeCell ref="W16:AA16"/>
    <mergeCell ref="AB16:AE16"/>
    <mergeCell ref="A22:V22"/>
    <mergeCell ref="W22:AA22"/>
    <mergeCell ref="AB22:AE22"/>
    <mergeCell ref="W21:AA21"/>
    <mergeCell ref="AB21:AE21"/>
    <mergeCell ref="A20:V20"/>
    <mergeCell ref="W20:AA20"/>
    <mergeCell ref="AB20:AE20"/>
    <mergeCell ref="W19:AA19"/>
    <mergeCell ref="AB19:AE19"/>
    <mergeCell ref="A25:V25"/>
    <mergeCell ref="W25:AA25"/>
    <mergeCell ref="AB25:AE25"/>
    <mergeCell ref="A24:V24"/>
    <mergeCell ref="W24:AA24"/>
    <mergeCell ref="AB24:AE24"/>
    <mergeCell ref="A23:V23"/>
    <mergeCell ref="W23:AA23"/>
    <mergeCell ref="AB23:AE23"/>
    <mergeCell ref="A29:V29"/>
    <mergeCell ref="W29:AA29"/>
    <mergeCell ref="AB29:AE29"/>
    <mergeCell ref="A30:V30"/>
    <mergeCell ref="A28:V28"/>
    <mergeCell ref="W28:AA28"/>
    <mergeCell ref="AB28:AE28"/>
    <mergeCell ref="AB27:AE27"/>
    <mergeCell ref="A26:V26"/>
    <mergeCell ref="W26:AA26"/>
    <mergeCell ref="AB26:AE26"/>
    <mergeCell ref="A33:V33"/>
    <mergeCell ref="W33:AA33"/>
    <mergeCell ref="AB33:AE33"/>
    <mergeCell ref="A34:V34"/>
    <mergeCell ref="A32:V32"/>
    <mergeCell ref="W32:AA32"/>
    <mergeCell ref="AB32:AE32"/>
    <mergeCell ref="AB31:AE31"/>
    <mergeCell ref="W30:AA30"/>
    <mergeCell ref="AB30:AE30"/>
    <mergeCell ref="A37:V37"/>
    <mergeCell ref="W37:AA37"/>
    <mergeCell ref="AB37:AE37"/>
    <mergeCell ref="A36:V36"/>
    <mergeCell ref="W36:AA36"/>
    <mergeCell ref="AB36:AE36"/>
    <mergeCell ref="AB35:AE35"/>
    <mergeCell ref="W34:AA34"/>
    <mergeCell ref="AB34:AE34"/>
    <mergeCell ref="W41:AA41"/>
    <mergeCell ref="AB41:AE41"/>
    <mergeCell ref="A40:V40"/>
    <mergeCell ref="W40:AA40"/>
    <mergeCell ref="AB40:AE40"/>
    <mergeCell ref="A39:V39"/>
    <mergeCell ref="W39:AA39"/>
    <mergeCell ref="AB39:AE39"/>
    <mergeCell ref="A38:V38"/>
    <mergeCell ref="W38:AA38"/>
    <mergeCell ref="AB38:AE38"/>
    <mergeCell ref="A44:V44"/>
    <mergeCell ref="W44:AA44"/>
    <mergeCell ref="AB44:AE44"/>
    <mergeCell ref="A43:V43"/>
    <mergeCell ref="W43:AA43"/>
    <mergeCell ref="AB43:AE43"/>
    <mergeCell ref="A42:V42"/>
    <mergeCell ref="W42:AA42"/>
    <mergeCell ref="AB42:AE42"/>
    <mergeCell ref="R48:V48"/>
    <mergeCell ref="W48:AA48"/>
    <mergeCell ref="A47:M47"/>
    <mergeCell ref="R47:V47"/>
    <mergeCell ref="W47:AA47"/>
    <mergeCell ref="A46:M46"/>
    <mergeCell ref="R46:V46"/>
    <mergeCell ref="W46:AA46"/>
    <mergeCell ref="W45:AA45"/>
    <mergeCell ref="A56:V56"/>
    <mergeCell ref="W56:AA56"/>
    <mergeCell ref="A55:V55"/>
    <mergeCell ref="W55:AA55"/>
    <mergeCell ref="A54:V54"/>
    <mergeCell ref="W54:AA54"/>
    <mergeCell ref="A53:V53"/>
    <mergeCell ref="W53:AA53"/>
    <mergeCell ref="A52:V52"/>
    <mergeCell ref="W52:AA52"/>
    <mergeCell ref="A61:V61"/>
    <mergeCell ref="W61:AA61"/>
    <mergeCell ref="A60:V60"/>
    <mergeCell ref="W60:AA60"/>
    <mergeCell ref="A59:V59"/>
    <mergeCell ref="W59:AA59"/>
    <mergeCell ref="A58:V58"/>
    <mergeCell ref="W58:AA58"/>
    <mergeCell ref="A57:V57"/>
    <mergeCell ref="W57:AA57"/>
    <mergeCell ref="AB45:AE45"/>
    <mergeCell ref="AB46:AE46"/>
    <mergeCell ref="AB47:AE47"/>
    <mergeCell ref="AB48:AE48"/>
    <mergeCell ref="AB49:AE49"/>
    <mergeCell ref="W27:AA27"/>
    <mergeCell ref="W31:AA31"/>
    <mergeCell ref="W35:AA35"/>
    <mergeCell ref="R76:V76"/>
    <mergeCell ref="W76:AA76"/>
    <mergeCell ref="R75:V75"/>
    <mergeCell ref="W75:AA75"/>
    <mergeCell ref="R74:V74"/>
    <mergeCell ref="W74:AA74"/>
    <mergeCell ref="R73:V73"/>
    <mergeCell ref="W73:AA73"/>
    <mergeCell ref="R72:V72"/>
    <mergeCell ref="W72:AA72"/>
    <mergeCell ref="R71:V71"/>
    <mergeCell ref="W71:AA71"/>
    <mergeCell ref="R70:V70"/>
    <mergeCell ref="W70:AA70"/>
    <mergeCell ref="R69:V69"/>
    <mergeCell ref="W69:AA69"/>
    <mergeCell ref="A74:Q74"/>
    <mergeCell ref="A75:Q75"/>
    <mergeCell ref="A77:M77"/>
    <mergeCell ref="W77:Z77"/>
    <mergeCell ref="A63:V63"/>
    <mergeCell ref="W63:AA63"/>
    <mergeCell ref="A49:M49"/>
    <mergeCell ref="R49:V49"/>
    <mergeCell ref="W49:AA49"/>
    <mergeCell ref="A73:Q73"/>
    <mergeCell ref="A72:Q72"/>
    <mergeCell ref="A71:Q71"/>
    <mergeCell ref="A70:Q70"/>
    <mergeCell ref="A69:Q69"/>
    <mergeCell ref="A68:Q68"/>
    <mergeCell ref="R68:V68"/>
    <mergeCell ref="W68:AA68"/>
    <mergeCell ref="A67:Q67"/>
    <mergeCell ref="R67:V67"/>
    <mergeCell ref="W67:AA67"/>
    <mergeCell ref="R66:V66"/>
    <mergeCell ref="W66:AA66"/>
    <mergeCell ref="A62:V62"/>
    <mergeCell ref="W62:AA62"/>
  </mergeCells>
  <pageMargins left="0.7" right="0.7" top="0.75" bottom="0.75" header="0.3" footer="0.3"/>
  <pageSetup paperSize="9" scale="35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622EE-2375-4216-ABB2-68399DE5C615}">
  <sheetPr codeName="Ark6"/>
  <dimension ref="A3:F8"/>
  <sheetViews>
    <sheetView workbookViewId="0">
      <selection activeCell="B12" sqref="B12"/>
    </sheetView>
  </sheetViews>
  <sheetFormatPr defaultColWidth="11.5546875" defaultRowHeight="14.4"/>
  <cols>
    <col min="1" max="1" width="11" customWidth="1"/>
    <col min="2" max="2" width="37" customWidth="1"/>
    <col min="3" max="3" width="17.33203125" customWidth="1"/>
  </cols>
  <sheetData>
    <row r="3" spans="1:6">
      <c r="A3" t="s">
        <v>149</v>
      </c>
      <c r="B3" t="s">
        <v>150</v>
      </c>
      <c r="C3" t="s">
        <v>151</v>
      </c>
      <c r="D3" t="s">
        <v>152</v>
      </c>
      <c r="E3" t="s">
        <v>153</v>
      </c>
      <c r="F3" t="s">
        <v>154</v>
      </c>
    </row>
    <row r="4" spans="1:6">
      <c r="A4" s="89" t="s">
        <v>365</v>
      </c>
      <c r="B4" s="89" t="s">
        <v>366</v>
      </c>
      <c r="C4" s="90">
        <v>130</v>
      </c>
      <c r="D4" s="91">
        <v>2300</v>
      </c>
      <c r="E4" s="101">
        <v>40</v>
      </c>
      <c r="F4" s="93">
        <f>SUM(D4)*0.6</f>
        <v>1380</v>
      </c>
    </row>
    <row r="5" spans="1:6">
      <c r="A5" s="89" t="s">
        <v>367</v>
      </c>
      <c r="B5" s="89" t="s">
        <v>368</v>
      </c>
      <c r="C5" s="90">
        <v>130</v>
      </c>
      <c r="D5" s="91">
        <v>1800</v>
      </c>
      <c r="E5" s="101">
        <v>40</v>
      </c>
      <c r="F5" s="93">
        <f t="shared" ref="F5:F8" si="0">SUM(D5)*0.6</f>
        <v>1080</v>
      </c>
    </row>
    <row r="6" spans="1:6">
      <c r="A6" s="89" t="s">
        <v>369</v>
      </c>
      <c r="B6" s="89" t="s">
        <v>370</v>
      </c>
      <c r="C6" s="90">
        <v>130</v>
      </c>
      <c r="D6" s="91">
        <v>4000</v>
      </c>
      <c r="E6" s="101">
        <v>40</v>
      </c>
      <c r="F6" s="93">
        <f t="shared" si="0"/>
        <v>2400</v>
      </c>
    </row>
    <row r="7" spans="1:6">
      <c r="A7" s="87" t="s">
        <v>361</v>
      </c>
      <c r="B7" s="87" t="s">
        <v>362</v>
      </c>
      <c r="C7" s="88">
        <v>130</v>
      </c>
      <c r="D7" s="92">
        <v>1500</v>
      </c>
      <c r="E7" s="101">
        <v>40</v>
      </c>
      <c r="F7" s="93">
        <f t="shared" si="0"/>
        <v>900</v>
      </c>
    </row>
    <row r="8" spans="1:6">
      <c r="A8" s="87" t="s">
        <v>363</v>
      </c>
      <c r="B8" s="87" t="s">
        <v>364</v>
      </c>
      <c r="C8" s="88">
        <v>130</v>
      </c>
      <c r="D8" s="92">
        <v>1000</v>
      </c>
      <c r="E8" s="101">
        <v>40</v>
      </c>
      <c r="F8" s="93">
        <f t="shared" si="0"/>
        <v>600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D486A-ED14-4A76-91FF-A531DB1A28C3}">
  <dimension ref="A1:E12"/>
  <sheetViews>
    <sheetView workbookViewId="0">
      <selection activeCell="E13" sqref="E13"/>
    </sheetView>
  </sheetViews>
  <sheetFormatPr defaultColWidth="11.5546875" defaultRowHeight="14.4"/>
  <cols>
    <col min="1" max="1" width="14.44140625" customWidth="1"/>
    <col min="2" max="2" width="32.5546875" customWidth="1"/>
    <col min="4" max="4" width="11.44140625" style="145"/>
    <col min="5" max="5" width="11.44140625" style="151"/>
  </cols>
  <sheetData>
    <row r="1" spans="1:5" s="145" customFormat="1">
      <c r="E1" s="151"/>
    </row>
    <row r="9" spans="1:5">
      <c r="A9" s="149" t="s">
        <v>495</v>
      </c>
      <c r="B9" s="148" t="s">
        <v>496</v>
      </c>
      <c r="C9" s="150" t="s">
        <v>1</v>
      </c>
      <c r="D9" s="150" t="s">
        <v>153</v>
      </c>
      <c r="E9" s="144" t="s">
        <v>148</v>
      </c>
    </row>
    <row r="10" spans="1:5">
      <c r="A10" s="146">
        <v>652400021</v>
      </c>
      <c r="B10" s="145" t="s">
        <v>497</v>
      </c>
      <c r="C10" s="147">
        <v>4499</v>
      </c>
      <c r="D10" s="147">
        <v>30</v>
      </c>
      <c r="E10" s="152">
        <f>SUM(C10*0.7)</f>
        <v>3149.2999999999997</v>
      </c>
    </row>
    <row r="11" spans="1:5">
      <c r="A11" s="146">
        <v>652400022</v>
      </c>
      <c r="B11" s="145" t="s">
        <v>498</v>
      </c>
      <c r="C11" s="147">
        <v>4499</v>
      </c>
      <c r="D11" s="147">
        <v>30</v>
      </c>
      <c r="E11" s="152">
        <f>SUM(C11*0.7)</f>
        <v>3149.2999999999997</v>
      </c>
    </row>
    <row r="12" spans="1:5">
      <c r="A12" s="146">
        <v>652400091</v>
      </c>
      <c r="B12" s="145" t="s">
        <v>499</v>
      </c>
      <c r="C12" s="147">
        <v>4499</v>
      </c>
      <c r="D12" s="147">
        <v>30</v>
      </c>
      <c r="E12" s="152">
        <f>SUM(C12*0.7)</f>
        <v>3149.2999999999997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00FE3A0BC2BE4E80D6F31D8765F2B0" ma:contentTypeVersion="13" ma:contentTypeDescription="Opprett et nytt dokument." ma:contentTypeScope="" ma:versionID="66412118f4c7f78dbf8af062f6e6c05e">
  <xsd:schema xmlns:xsd="http://www.w3.org/2001/XMLSchema" xmlns:xs="http://www.w3.org/2001/XMLSchema" xmlns:p="http://schemas.microsoft.com/office/2006/metadata/properties" xmlns:ns3="56ef6c3b-84fa-47d9-8439-8cd2a092ab90" xmlns:ns4="2765198e-83bd-474d-9dfc-6327dcf30afe" targetNamespace="http://schemas.microsoft.com/office/2006/metadata/properties" ma:root="true" ma:fieldsID="d71931e49902e79423f75a2bd461917b" ns3:_="" ns4:_="">
    <xsd:import namespace="56ef6c3b-84fa-47d9-8439-8cd2a092ab90"/>
    <xsd:import namespace="2765198e-83bd-474d-9dfc-6327dcf30a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f6c3b-84fa-47d9-8439-8cd2a092a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65198e-83bd-474d-9dfc-6327dcf30af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E18626-23B8-4A5F-8353-8B2B79A333DF}">
  <ds:schemaRefs>
    <ds:schemaRef ds:uri="2765198e-83bd-474d-9dfc-6327dcf30af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56ef6c3b-84fa-47d9-8439-8cd2a092ab90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F3A025-C834-4FF5-9D57-6AEDB9DCC1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ef6c3b-84fa-47d9-8439-8cd2a092ab90"/>
    <ds:schemaRef ds:uri="2765198e-83bd-474d-9dfc-6327dcf30a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8255EA-A607-4B60-AB99-D788EEFE34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Bestillingsark</vt:lpstr>
      <vt:lpstr>Madshus&amp;Rottefella</vt:lpstr>
      <vt:lpstr>Rossignol</vt:lpstr>
      <vt:lpstr>Salomon</vt:lpstr>
      <vt:lpstr>Fischer</vt:lpstr>
      <vt:lpstr>Swix</vt:lpstr>
      <vt:lpstr>Leki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11003</dc:creator>
  <cp:lastModifiedBy>Erik Stange</cp:lastModifiedBy>
  <cp:lastPrinted>2020-08-25T13:08:50Z</cp:lastPrinted>
  <dcterms:created xsi:type="dcterms:W3CDTF">2020-08-24T13:41:13Z</dcterms:created>
  <dcterms:modified xsi:type="dcterms:W3CDTF">2022-10-05T12:55:38Z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0x0101003E00FE3A0BC2BE4E80D6F31D8765F2B0</vt:lpwstr>
  </property>
</Properties>
</file>